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통계\제57회 통계연보\공표자료(20180530)\"/>
    </mc:Choice>
  </mc:AlternateContent>
  <bookViews>
    <workbookView xWindow="19110" yWindow="60" windowWidth="19005" windowHeight="12150" tabRatio="847" firstSheet="17" activeTab="18"/>
  </bookViews>
  <sheets>
    <sheet name="0.교통.관광및정보통신" sheetId="1" r:id="rId1"/>
    <sheet name="0-1.이면" sheetId="2" r:id="rId2"/>
    <sheet name="1.자동차등록 " sheetId="3" r:id="rId3"/>
    <sheet name="1-1.시군별자동차등록" sheetId="4" r:id="rId4"/>
    <sheet name="2.업종별운수업체" sheetId="5" r:id="rId5"/>
    <sheet name="3.영업용자동차업종별수송 " sheetId="6" r:id="rId6"/>
    <sheet name="4.천연가스버스현황" sheetId="23" r:id="rId7"/>
    <sheet name="5.자전거도로현황" sheetId="27" r:id="rId8"/>
    <sheet name="6.주차장" sheetId="7" r:id="rId9"/>
    <sheet name="7.철도수송" sheetId="8" r:id="rId10"/>
    <sheet name="8.항공수송" sheetId="9" r:id="rId11"/>
    <sheet name="9.선박등록" sheetId="10" r:id="rId12"/>
    <sheet name="10.여객선수송" sheetId="11" r:id="rId13"/>
    <sheet name="11.해운화물수송" sheetId="12" r:id="rId14"/>
    <sheet name="12.관광사업체등록" sheetId="13" r:id="rId15"/>
    <sheet name="13.주요관광지방문객수" sheetId="14" r:id="rId16"/>
    <sheet name="14.지정(법정)관광지현황" sheetId="15" r:id="rId17"/>
    <sheet name="15.관광지지정" sheetId="26" r:id="rId18"/>
    <sheet name="16.해수욕장이용" sheetId="17" r:id="rId19"/>
    <sheet name="17.관광호텔등록" sheetId="18" r:id="rId20"/>
    <sheet name="18.우편시설 " sheetId="25" r:id="rId21"/>
    <sheet name="19.우편물취급" sheetId="20" r:id="rId22"/>
    <sheet name="20.우편요금수입" sheetId="21" r:id="rId23"/>
    <sheet name="21.통신선로시설" sheetId="22" r:id="rId24"/>
    <sheet name="Sheet1" sheetId="28" r:id="rId25"/>
  </sheets>
  <definedNames>
    <definedName name="_xlnm._FilterDatabase" localSheetId="6" hidden="1">'4.천연가스버스현황'!$A$3:$I$16</definedName>
    <definedName name="Document_array" localSheetId="2">{"Book1"}</definedName>
    <definedName name="Document_array" localSheetId="12">{"Book1"}</definedName>
    <definedName name="Document_array" localSheetId="3">{"Book1"}</definedName>
    <definedName name="Document_array" localSheetId="13">{"Book1"}</definedName>
    <definedName name="Document_array" localSheetId="14">{"Book1"}</definedName>
    <definedName name="Document_array" localSheetId="15">{"Book1"}</definedName>
    <definedName name="Document_array" localSheetId="16">{"Book1"}</definedName>
    <definedName name="Document_array" localSheetId="17">{"Book1"}</definedName>
    <definedName name="Document_array" localSheetId="18">{"Book1"}</definedName>
    <definedName name="Document_array" localSheetId="19">{"Book1"}</definedName>
    <definedName name="Document_array" localSheetId="20">{"Book1"}</definedName>
    <definedName name="Document_array" localSheetId="21">{"Book1"}</definedName>
    <definedName name="Document_array" localSheetId="4">{"Book1"}</definedName>
    <definedName name="Document_array" localSheetId="22">{"Book1"}</definedName>
    <definedName name="Document_array" localSheetId="23">{"Book1"}</definedName>
    <definedName name="Document_array" localSheetId="5">{"Book1"}</definedName>
    <definedName name="Document_array" localSheetId="6">{"Book1"}</definedName>
    <definedName name="Document_array" localSheetId="7">{"Book1"}</definedName>
    <definedName name="Document_array" localSheetId="8">{"Book1"}</definedName>
    <definedName name="Document_array" localSheetId="10">{"Book1"}</definedName>
    <definedName name="Document_array" localSheetId="11">{"Book1"}</definedName>
    <definedName name="Document_array">{"Book1"}</definedName>
    <definedName name="HTML_CodePage" hidden="1">949</definedName>
    <definedName name="HTML_Control" localSheetId="2" hidden="1">{"'6.강수량'!$A$1:$O$37","'6.강수량'!$A$1:$C$1"}</definedName>
    <definedName name="HTML_Control" localSheetId="12" hidden="1">{"'6.강수량'!$A$1:$O$37","'6.강수량'!$A$1:$C$1"}</definedName>
    <definedName name="HTML_Control" localSheetId="3" hidden="1">{"'6.강수량'!$A$1:$O$37","'6.강수량'!$A$1:$C$1"}</definedName>
    <definedName name="HTML_Control" localSheetId="13" hidden="1">{"'6.강수량'!$A$1:$O$37","'6.강수량'!$A$1:$C$1"}</definedName>
    <definedName name="HTML_Control" localSheetId="14" hidden="1">{"'6.강수량'!$A$1:$O$37","'6.강수량'!$A$1:$C$1"}</definedName>
    <definedName name="HTML_Control" localSheetId="15" hidden="1">{"'6.강수량'!$A$1:$O$37","'6.강수량'!$A$1:$C$1"}</definedName>
    <definedName name="HTML_Control" localSheetId="16" hidden="1">{"'6.강수량'!$A$1:$O$37","'6.강수량'!$A$1:$C$1"}</definedName>
    <definedName name="HTML_Control" localSheetId="17" hidden="1">{"'6.강수량'!$A$1:$O$37","'6.강수량'!$A$1:$C$1"}</definedName>
    <definedName name="HTML_Control" localSheetId="18" hidden="1">{"'6.강수량'!$A$1:$O$37","'6.강수량'!$A$1:$C$1"}</definedName>
    <definedName name="HTML_Control" localSheetId="19" hidden="1">{"'6.강수량'!$A$1:$O$37","'6.강수량'!$A$1:$C$1"}</definedName>
    <definedName name="HTML_Control" localSheetId="20" hidden="1">{"'6.강수량'!$A$1:$O$37","'6.강수량'!$A$1:$C$1"}</definedName>
    <definedName name="HTML_Control" localSheetId="21" hidden="1">{"'6.강수량'!$A$1:$O$37","'6.강수량'!$A$1:$C$1"}</definedName>
    <definedName name="HTML_Control" localSheetId="4" hidden="1">{"'6.강수량'!$A$1:$O$37","'6.강수량'!$A$1:$C$1"}</definedName>
    <definedName name="HTML_Control" localSheetId="22" hidden="1">{"'6.강수량'!$A$1:$O$37","'6.강수량'!$A$1:$C$1"}</definedName>
    <definedName name="HTML_Control" localSheetId="23" hidden="1">{"'6.강수량'!$A$1:$O$37","'6.강수량'!$A$1:$C$1"}</definedName>
    <definedName name="HTML_Control" localSheetId="5" hidden="1">{"'6.강수량'!$A$1:$O$37","'6.강수량'!$A$1:$C$1"}</definedName>
    <definedName name="HTML_Control" localSheetId="6" hidden="1">{"'6.강수량'!$A$1:$O$37","'6.강수량'!$A$1:$C$1"}</definedName>
    <definedName name="HTML_Control" localSheetId="7" hidden="1">{"'6.강수량'!$A$1:$O$37","'6.강수량'!$A$1:$C$1"}</definedName>
    <definedName name="HTML_Control" localSheetId="8" hidden="1">{"'6.강수량'!$A$1:$O$37","'6.강수량'!$A$1:$C$1"}</definedName>
    <definedName name="HTML_Control" localSheetId="10" hidden="1">{"'6.강수량'!$A$1:$O$37","'6.강수량'!$A$1:$C$1"}</definedName>
    <definedName name="HTML_Control" localSheetId="11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'0.교통.관광및정보통신'!$A$1:$I$20</definedName>
    <definedName name="_xlnm.Print_Area" localSheetId="1">'0-1.이면'!$A$1:$I$29</definedName>
    <definedName name="_xlnm.Print_Area" localSheetId="2">'1.자동차등록 '!$A$1:$AA$29</definedName>
    <definedName name="_xlnm.Print_Area" localSheetId="12">'10.여객선수송'!$A$1:$H$30</definedName>
    <definedName name="_xlnm.Print_Area" localSheetId="3">'1-1.시군별자동차등록'!$A$1:$AC$41</definedName>
    <definedName name="_xlnm.Print_Area" localSheetId="13">'11.해운화물수송'!$A$1:$U$30</definedName>
    <definedName name="_xlnm.Print_Area" localSheetId="14">'12.관광사업체등록'!$A$1:$AJ$48</definedName>
    <definedName name="_xlnm.Print_Area" localSheetId="15">'13.주요관광지방문객수'!$A$1:$F$31</definedName>
    <definedName name="_xlnm.Print_Area" localSheetId="16">'14.지정(법정)관광지현황'!$A$1:$G$56</definedName>
    <definedName name="_xlnm.Print_Area" localSheetId="17">'15.관광지지정'!$A$1:$G$57</definedName>
    <definedName name="_xlnm.Print_Area" localSheetId="18">'16.해수욕장이용'!$A$1:$M$44</definedName>
    <definedName name="_xlnm.Print_Area" localSheetId="19">'17.관광호텔등록'!$A$1:$Z$40</definedName>
    <definedName name="_xlnm.Print_Area" localSheetId="20">'18.우편시설 '!$A$1:$V$40</definedName>
    <definedName name="_xlnm.Print_Area" localSheetId="21">'19.우편물취급'!$A$1:$R$42</definedName>
    <definedName name="_xlnm.Print_Area" localSheetId="4">'2.업종별운수업체'!$A$1:$Z$40</definedName>
    <definedName name="_xlnm.Print_Area" localSheetId="22">'20.우편요금수입'!$A$1:$J$40</definedName>
    <definedName name="_xlnm.Print_Area" localSheetId="23">'21.통신선로시설'!$A$1:$S$16</definedName>
    <definedName name="_xlnm.Print_Area" localSheetId="5">'3.영업용자동차업종별수송 '!$A$1:$W$29</definedName>
    <definedName name="_xlnm.Print_Area" localSheetId="6">'4.천연가스버스현황'!$A$1:$I$16</definedName>
    <definedName name="_xlnm.Print_Area" localSheetId="7">'5.자전거도로현황'!$A$1:$U$20</definedName>
    <definedName name="_xlnm.Print_Area" localSheetId="8">'6.주차장'!$A$1:$R$42</definedName>
    <definedName name="_xlnm.Print_Area" localSheetId="10">'8.항공수송'!$A$1:$V$30</definedName>
    <definedName name="_xlnm.Print_Area" localSheetId="11">'9.선박등록'!$A$1:$R$15</definedName>
  </definedNames>
  <calcPr calcId="152511"/>
</workbook>
</file>

<file path=xl/calcChain.xml><?xml version="1.0" encoding="utf-8"?>
<calcChain xmlns="http://schemas.openxmlformats.org/spreadsheetml/2006/main">
  <c r="U16" i="5" l="1"/>
  <c r="Y16" i="13" l="1"/>
  <c r="B14" i="17" l="1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16" i="15"/>
  <c r="E14" i="15" l="1"/>
  <c r="O17" i="25" l="1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L19" i="25"/>
  <c r="L37" i="25"/>
  <c r="L23" i="25"/>
  <c r="L24" i="25"/>
  <c r="L25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L17" i="25" l="1"/>
  <c r="C23" i="18"/>
  <c r="R14" i="25"/>
  <c r="B27" i="12"/>
  <c r="B17" i="12"/>
  <c r="B18" i="12"/>
  <c r="B19" i="12"/>
  <c r="B20" i="12"/>
  <c r="B21" i="12"/>
  <c r="B22" i="12"/>
  <c r="B23" i="12"/>
  <c r="B24" i="12"/>
  <c r="B25" i="12"/>
  <c r="B26" i="12"/>
  <c r="B16" i="12"/>
  <c r="E27" i="12"/>
  <c r="E17" i="12"/>
  <c r="E18" i="12"/>
  <c r="E19" i="12"/>
  <c r="E20" i="12"/>
  <c r="E21" i="12"/>
  <c r="E22" i="12"/>
  <c r="E23" i="12"/>
  <c r="E24" i="12"/>
  <c r="E25" i="12"/>
  <c r="E26" i="12"/>
  <c r="E16" i="12"/>
  <c r="C16" i="8"/>
  <c r="D16" i="8"/>
  <c r="E16" i="8"/>
  <c r="F16" i="8"/>
  <c r="G16" i="8"/>
  <c r="B16" i="8"/>
  <c r="O16" i="7"/>
  <c r="N14" i="20"/>
  <c r="F14" i="15" l="1"/>
  <c r="G14" i="15"/>
  <c r="C14" i="10"/>
  <c r="B14" i="10"/>
  <c r="E15" i="22"/>
  <c r="B15" i="22"/>
  <c r="J40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16" i="20"/>
  <c r="B16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17" i="20"/>
  <c r="B17" i="18" l="1"/>
  <c r="C17" i="18"/>
  <c r="B18" i="18"/>
  <c r="C18" i="18"/>
  <c r="B19" i="18"/>
  <c r="C19" i="18"/>
  <c r="B20" i="18"/>
  <c r="C20" i="18"/>
  <c r="B21" i="18"/>
  <c r="C21" i="18"/>
  <c r="B22" i="18"/>
  <c r="C22" i="18"/>
  <c r="B23" i="18"/>
  <c r="B24" i="18"/>
  <c r="C24" i="18"/>
  <c r="B25" i="18"/>
  <c r="C25" i="18"/>
  <c r="B26" i="18"/>
  <c r="C26" i="18"/>
  <c r="B27" i="18"/>
  <c r="C27" i="18"/>
  <c r="B28" i="18"/>
  <c r="C28" i="18"/>
  <c r="B29" i="18"/>
  <c r="C29" i="18"/>
  <c r="B30" i="18"/>
  <c r="C30" i="18"/>
  <c r="B31" i="18"/>
  <c r="C31" i="18"/>
  <c r="B32" i="18"/>
  <c r="C32" i="18"/>
  <c r="B33" i="18"/>
  <c r="C33" i="18"/>
  <c r="B34" i="18"/>
  <c r="C34" i="18"/>
  <c r="B35" i="18"/>
  <c r="C35" i="18"/>
  <c r="B36" i="18"/>
  <c r="C36" i="18"/>
  <c r="B37" i="18"/>
  <c r="C37" i="18"/>
  <c r="B38" i="18"/>
  <c r="C38" i="18"/>
  <c r="C16" i="18"/>
  <c r="B16" i="18"/>
  <c r="O17" i="9" l="1"/>
  <c r="N17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3" i="9"/>
  <c r="O23" i="9"/>
  <c r="N23" i="9"/>
  <c r="P22" i="9"/>
  <c r="O22" i="9"/>
  <c r="N22" i="9"/>
  <c r="P21" i="9"/>
  <c r="O21" i="9"/>
  <c r="N21" i="9"/>
  <c r="P20" i="9"/>
  <c r="O20" i="9"/>
  <c r="N20" i="9"/>
  <c r="P19" i="9"/>
  <c r="O19" i="9"/>
  <c r="N19" i="9"/>
  <c r="P18" i="9"/>
  <c r="O18" i="9"/>
  <c r="N18" i="9"/>
  <c r="P17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B18" i="9"/>
  <c r="B19" i="9"/>
  <c r="B20" i="9"/>
  <c r="B21" i="9"/>
  <c r="B22" i="9"/>
  <c r="B23" i="9"/>
  <c r="B24" i="9"/>
  <c r="B25" i="9"/>
  <c r="B26" i="9"/>
  <c r="B27" i="9"/>
  <c r="B28" i="9"/>
  <c r="B17" i="9"/>
  <c r="M26" i="6"/>
  <c r="M25" i="6"/>
  <c r="M24" i="6"/>
  <c r="M23" i="6"/>
  <c r="M22" i="6"/>
  <c r="M21" i="6"/>
  <c r="M20" i="6"/>
  <c r="M19" i="6"/>
  <c r="M18" i="6"/>
  <c r="M17" i="6"/>
  <c r="N17" i="6"/>
  <c r="B79" i="8"/>
  <c r="C14" i="17" l="1"/>
  <c r="D14" i="17"/>
  <c r="E14" i="17"/>
  <c r="F14" i="17"/>
  <c r="G14" i="17"/>
  <c r="H14" i="17"/>
  <c r="I14" i="17"/>
  <c r="J14" i="17"/>
  <c r="K14" i="17"/>
  <c r="L14" i="17"/>
  <c r="D18" i="7" l="1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18" i="7"/>
  <c r="C17" i="6"/>
  <c r="C18" i="6"/>
  <c r="C19" i="6"/>
  <c r="C20" i="6"/>
  <c r="C21" i="6"/>
  <c r="C22" i="6"/>
  <c r="C23" i="6"/>
  <c r="C24" i="6"/>
  <c r="C25" i="6"/>
  <c r="C26" i="6"/>
  <c r="C27" i="6"/>
  <c r="C28" i="6"/>
  <c r="B18" i="6"/>
  <c r="B19" i="6"/>
  <c r="B20" i="6"/>
  <c r="B21" i="6"/>
  <c r="B22" i="6"/>
  <c r="B23" i="6"/>
  <c r="B24" i="6"/>
  <c r="B25" i="6"/>
  <c r="B26" i="6"/>
  <c r="B27" i="6"/>
  <c r="B28" i="6"/>
  <c r="B17" i="6"/>
  <c r="N28" i="6"/>
  <c r="N27" i="6"/>
  <c r="N26" i="6"/>
  <c r="N25" i="6"/>
  <c r="N24" i="6"/>
  <c r="N23" i="6"/>
  <c r="N22" i="6"/>
  <c r="N21" i="6"/>
  <c r="N20" i="6"/>
  <c r="N19" i="6"/>
  <c r="N18" i="6"/>
  <c r="M28" i="6"/>
  <c r="M27" i="6"/>
  <c r="N15" i="6" l="1"/>
  <c r="B16" i="21"/>
  <c r="C16" i="21"/>
  <c r="B17" i="21"/>
  <c r="C17" i="21"/>
  <c r="B18" i="21"/>
  <c r="C18" i="21"/>
  <c r="B19" i="21"/>
  <c r="C19" i="21"/>
  <c r="B20" i="21"/>
  <c r="C20" i="21"/>
  <c r="B21" i="21"/>
  <c r="C21" i="21"/>
  <c r="B22" i="21"/>
  <c r="C22" i="21"/>
  <c r="B23" i="21"/>
  <c r="C23" i="21"/>
  <c r="B24" i="21"/>
  <c r="C24" i="21"/>
  <c r="B25" i="21"/>
  <c r="C25" i="21"/>
  <c r="B26" i="21"/>
  <c r="C26" i="21"/>
  <c r="B27" i="21"/>
  <c r="C27" i="21"/>
  <c r="B28" i="21"/>
  <c r="C28" i="21"/>
  <c r="B29" i="21"/>
  <c r="C29" i="21"/>
  <c r="B30" i="21"/>
  <c r="C30" i="21"/>
  <c r="B31" i="21"/>
  <c r="C31" i="21"/>
  <c r="B32" i="21"/>
  <c r="C32" i="21"/>
  <c r="B33" i="21"/>
  <c r="C33" i="21"/>
  <c r="B34" i="21"/>
  <c r="C34" i="21"/>
  <c r="B35" i="21"/>
  <c r="C35" i="21"/>
  <c r="B36" i="21"/>
  <c r="C36" i="21"/>
  <c r="B37" i="21"/>
  <c r="C37" i="21"/>
  <c r="B38" i="21"/>
  <c r="C38" i="21"/>
  <c r="B39" i="21"/>
  <c r="C39" i="21"/>
  <c r="C15" i="21"/>
  <c r="B15" i="21"/>
  <c r="B14" i="20"/>
  <c r="C17" i="11"/>
  <c r="D17" i="11"/>
  <c r="C18" i="11"/>
  <c r="D18" i="11"/>
  <c r="C19" i="11"/>
  <c r="D19" i="11"/>
  <c r="C20" i="11"/>
  <c r="D20" i="11"/>
  <c r="C21" i="11"/>
  <c r="D21" i="11"/>
  <c r="C22" i="11"/>
  <c r="D22" i="11"/>
  <c r="C23" i="11"/>
  <c r="D23" i="11"/>
  <c r="C24" i="11"/>
  <c r="D24" i="11"/>
  <c r="C25" i="11"/>
  <c r="D25" i="11"/>
  <c r="C26" i="11"/>
  <c r="D26" i="11"/>
  <c r="C27" i="11"/>
  <c r="D27" i="11"/>
  <c r="D16" i="11"/>
  <c r="C16" i="11"/>
  <c r="C79" i="8"/>
  <c r="D79" i="8"/>
  <c r="E79" i="8"/>
  <c r="F79" i="8"/>
  <c r="G79" i="8"/>
  <c r="B14" i="8"/>
  <c r="O38" i="25"/>
  <c r="O16" i="25"/>
  <c r="B38" i="25"/>
  <c r="B16" i="25"/>
  <c r="I16" i="25"/>
  <c r="L38" i="25"/>
  <c r="L36" i="25"/>
  <c r="L35" i="25"/>
  <c r="L34" i="25"/>
  <c r="L33" i="25"/>
  <c r="L32" i="25"/>
  <c r="L31" i="25"/>
  <c r="L30" i="25"/>
  <c r="L29" i="25"/>
  <c r="L28" i="25"/>
  <c r="L27" i="25"/>
  <c r="L26" i="25"/>
  <c r="L22" i="25"/>
  <c r="L21" i="25"/>
  <c r="L20" i="25"/>
  <c r="L18" i="25"/>
  <c r="L16" i="25"/>
  <c r="I38" i="25"/>
  <c r="M14" i="25"/>
  <c r="N14" i="25"/>
  <c r="J14" i="25"/>
  <c r="K14" i="25"/>
  <c r="AJ16" i="13"/>
  <c r="D38" i="5"/>
  <c r="D37" i="5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16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16" i="4"/>
  <c r="D38" i="4"/>
  <c r="D37" i="4"/>
  <c r="D33" i="4"/>
  <c r="D34" i="4"/>
  <c r="D35" i="4"/>
  <c r="D36" i="4"/>
  <c r="D29" i="4"/>
  <c r="D30" i="4"/>
  <c r="D31" i="4"/>
  <c r="D32" i="4"/>
  <c r="D27" i="4"/>
  <c r="D28" i="4"/>
  <c r="D26" i="4"/>
  <c r="D25" i="4"/>
  <c r="D24" i="4"/>
  <c r="D23" i="4"/>
  <c r="D22" i="4"/>
  <c r="D18" i="4"/>
  <c r="D19" i="4"/>
  <c r="D20" i="4"/>
  <c r="D21" i="4"/>
  <c r="D17" i="4"/>
  <c r="D16" i="4"/>
  <c r="AC14" i="4"/>
  <c r="AB14" i="4"/>
  <c r="AA16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18" i="4"/>
  <c r="AA19" i="4"/>
  <c r="AA17" i="4"/>
  <c r="D26" i="5"/>
  <c r="D27" i="5"/>
  <c r="D28" i="5"/>
  <c r="D29" i="5"/>
  <c r="D30" i="5"/>
  <c r="D31" i="5"/>
  <c r="D32" i="5"/>
  <c r="D33" i="5"/>
  <c r="D34" i="5"/>
  <c r="D35" i="5"/>
  <c r="D36" i="5"/>
  <c r="D24" i="5"/>
  <c r="D25" i="5"/>
  <c r="D18" i="5"/>
  <c r="D19" i="5"/>
  <c r="D20" i="5"/>
  <c r="D21" i="5"/>
  <c r="D22" i="5"/>
  <c r="D23" i="5"/>
  <c r="D17" i="5"/>
  <c r="D16" i="5"/>
  <c r="C38" i="5"/>
  <c r="C37" i="5"/>
  <c r="C27" i="5"/>
  <c r="C28" i="5"/>
  <c r="C29" i="5"/>
  <c r="C30" i="5"/>
  <c r="C31" i="5"/>
  <c r="C32" i="5"/>
  <c r="C33" i="5"/>
  <c r="C34" i="5"/>
  <c r="C35" i="5"/>
  <c r="C36" i="5"/>
  <c r="C25" i="5"/>
  <c r="C26" i="5"/>
  <c r="C24" i="5"/>
  <c r="C23" i="5"/>
  <c r="C22" i="5"/>
  <c r="C19" i="5"/>
  <c r="C20" i="5"/>
  <c r="C21" i="5"/>
  <c r="C18" i="5"/>
  <c r="C17" i="5"/>
  <c r="C16" i="5"/>
  <c r="B27" i="3"/>
  <c r="B14" i="3" s="1"/>
  <c r="B17" i="3"/>
  <c r="B18" i="3"/>
  <c r="B19" i="3"/>
  <c r="B20" i="3"/>
  <c r="B21" i="3"/>
  <c r="B22" i="3"/>
  <c r="B23" i="3"/>
  <c r="B24" i="3"/>
  <c r="B25" i="3"/>
  <c r="B26" i="3"/>
  <c r="B16" i="3"/>
  <c r="K27" i="3"/>
  <c r="K14" i="3" s="1"/>
  <c r="K17" i="3"/>
  <c r="K18" i="3"/>
  <c r="K19" i="3"/>
  <c r="K20" i="3"/>
  <c r="K21" i="3"/>
  <c r="K22" i="3"/>
  <c r="K23" i="3"/>
  <c r="K24" i="3"/>
  <c r="K25" i="3"/>
  <c r="K26" i="3"/>
  <c r="K16" i="3"/>
  <c r="O27" i="3"/>
  <c r="O14" i="3" s="1"/>
  <c r="O17" i="3"/>
  <c r="O18" i="3"/>
  <c r="O19" i="3"/>
  <c r="O20" i="3"/>
  <c r="O21" i="3"/>
  <c r="O22" i="3"/>
  <c r="O23" i="3"/>
  <c r="O24" i="3"/>
  <c r="O25" i="3"/>
  <c r="O26" i="3"/>
  <c r="O16" i="3"/>
  <c r="S27" i="3"/>
  <c r="S14" i="3" s="1"/>
  <c r="S17" i="3"/>
  <c r="S18" i="3"/>
  <c r="S19" i="3"/>
  <c r="S20" i="3"/>
  <c r="S21" i="3"/>
  <c r="S22" i="3"/>
  <c r="S23" i="3"/>
  <c r="S24" i="3"/>
  <c r="S25" i="3"/>
  <c r="S26" i="3"/>
  <c r="S16" i="3"/>
  <c r="Y27" i="3"/>
  <c r="Y14" i="3" s="1"/>
  <c r="Y17" i="3"/>
  <c r="Y18" i="3"/>
  <c r="Y19" i="3"/>
  <c r="Y20" i="3"/>
  <c r="Y21" i="3"/>
  <c r="Y22" i="3"/>
  <c r="Y23" i="3"/>
  <c r="Y24" i="3"/>
  <c r="Y25" i="3"/>
  <c r="Y26" i="3"/>
  <c r="Y16" i="3"/>
  <c r="F19" i="3"/>
  <c r="F20" i="3"/>
  <c r="F21" i="3"/>
  <c r="F22" i="3"/>
  <c r="F23" i="3"/>
  <c r="F24" i="3"/>
  <c r="F25" i="3"/>
  <c r="F26" i="3"/>
  <c r="F27" i="3"/>
  <c r="F14" i="3" s="1"/>
  <c r="F17" i="3"/>
  <c r="F18" i="3"/>
  <c r="F16" i="3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16" i="4"/>
  <c r="G29" i="4"/>
  <c r="G30" i="4"/>
  <c r="G31" i="4"/>
  <c r="G32" i="4"/>
  <c r="G33" i="4"/>
  <c r="G34" i="4"/>
  <c r="G35" i="4"/>
  <c r="G36" i="4"/>
  <c r="G37" i="4"/>
  <c r="G38" i="4"/>
  <c r="G28" i="4"/>
  <c r="G17" i="4"/>
  <c r="G18" i="4"/>
  <c r="G19" i="4"/>
  <c r="G20" i="4"/>
  <c r="G21" i="4"/>
  <c r="G22" i="4"/>
  <c r="G23" i="4"/>
  <c r="G24" i="4"/>
  <c r="G25" i="4"/>
  <c r="G26" i="4"/>
  <c r="G27" i="4"/>
  <c r="G16" i="4"/>
  <c r="C14" i="18"/>
  <c r="C15" i="9"/>
  <c r="D15" i="9"/>
  <c r="E15" i="9"/>
  <c r="F15" i="9"/>
  <c r="G15" i="9"/>
  <c r="H15" i="9"/>
  <c r="I15" i="9"/>
  <c r="J15" i="9"/>
  <c r="O15" i="9"/>
  <c r="P15" i="9"/>
  <c r="Q15" i="9"/>
  <c r="R15" i="9"/>
  <c r="S15" i="9"/>
  <c r="T15" i="9"/>
  <c r="U15" i="9"/>
  <c r="V15" i="9"/>
  <c r="N15" i="9"/>
  <c r="B15" i="9"/>
  <c r="C26" i="14"/>
  <c r="C25" i="14"/>
  <c r="C24" i="14"/>
  <c r="C23" i="14"/>
  <c r="C22" i="14"/>
  <c r="C21" i="14"/>
  <c r="C20" i="14"/>
  <c r="C19" i="14"/>
  <c r="C18" i="14"/>
  <c r="C17" i="14"/>
  <c r="C16" i="14"/>
  <c r="C15" i="14"/>
  <c r="N15" i="22"/>
  <c r="H15" i="22"/>
  <c r="D13" i="14"/>
  <c r="F14" i="11"/>
  <c r="E14" i="11"/>
  <c r="AI16" i="13"/>
  <c r="U14" i="25"/>
  <c r="T14" i="25"/>
  <c r="S14" i="25"/>
  <c r="Q14" i="25"/>
  <c r="P14" i="25"/>
  <c r="H14" i="25"/>
  <c r="G14" i="25"/>
  <c r="F14" i="25"/>
  <c r="E14" i="25"/>
  <c r="D14" i="25"/>
  <c r="C14" i="25"/>
  <c r="J14" i="20"/>
  <c r="Q14" i="20"/>
  <c r="P14" i="20"/>
  <c r="O14" i="20"/>
  <c r="M14" i="20"/>
  <c r="L14" i="20"/>
  <c r="I14" i="20"/>
  <c r="H14" i="20"/>
  <c r="G14" i="20"/>
  <c r="F14" i="20"/>
  <c r="E14" i="20"/>
  <c r="D14" i="20"/>
  <c r="I13" i="21"/>
  <c r="H13" i="21"/>
  <c r="G13" i="21"/>
  <c r="F13" i="21"/>
  <c r="E13" i="21"/>
  <c r="D13" i="21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F13" i="14"/>
  <c r="E13" i="14"/>
  <c r="AH16" i="13"/>
  <c r="AG16" i="13"/>
  <c r="AF16" i="13"/>
  <c r="AE16" i="13"/>
  <c r="AA16" i="13"/>
  <c r="Z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J16" i="13"/>
  <c r="I16" i="13"/>
  <c r="H16" i="13"/>
  <c r="G16" i="13"/>
  <c r="F16" i="13"/>
  <c r="E16" i="13"/>
  <c r="D16" i="13"/>
  <c r="C16" i="13"/>
  <c r="H14" i="11"/>
  <c r="G14" i="11"/>
  <c r="D16" i="7"/>
  <c r="P16" i="7"/>
  <c r="N16" i="7"/>
  <c r="M16" i="7"/>
  <c r="L16" i="7"/>
  <c r="K16" i="7"/>
  <c r="H16" i="7"/>
  <c r="G16" i="7"/>
  <c r="F16" i="7"/>
  <c r="E16" i="7"/>
  <c r="M15" i="6"/>
  <c r="B15" i="6"/>
  <c r="C15" i="6"/>
  <c r="L15" i="6"/>
  <c r="K15" i="6"/>
  <c r="J15" i="6"/>
  <c r="I15" i="6"/>
  <c r="G15" i="6"/>
  <c r="F15" i="6"/>
  <c r="E15" i="6"/>
  <c r="D15" i="6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J14" i="5"/>
  <c r="I14" i="5"/>
  <c r="H14" i="5"/>
  <c r="G14" i="5"/>
  <c r="F14" i="5"/>
  <c r="E14" i="5"/>
  <c r="AA39" i="4"/>
  <c r="Z14" i="4"/>
  <c r="Y14" i="4"/>
  <c r="U14" i="4"/>
  <c r="S14" i="4"/>
  <c r="R14" i="4"/>
  <c r="Q14" i="4"/>
  <c r="O14" i="4"/>
  <c r="N14" i="4"/>
  <c r="M14" i="4"/>
  <c r="K14" i="4"/>
  <c r="J14" i="4"/>
  <c r="H14" i="4"/>
  <c r="D14" i="3"/>
  <c r="AA14" i="3"/>
  <c r="Z14" i="3"/>
  <c r="X14" i="3"/>
  <c r="W14" i="3"/>
  <c r="T14" i="3"/>
  <c r="R14" i="3"/>
  <c r="Q14" i="3"/>
  <c r="P14" i="3"/>
  <c r="N14" i="3"/>
  <c r="M14" i="3"/>
  <c r="L14" i="3"/>
  <c r="J14" i="3"/>
  <c r="I14" i="3"/>
  <c r="G14" i="3"/>
  <c r="E14" i="3"/>
  <c r="U14" i="12"/>
  <c r="T14" i="12"/>
  <c r="S14" i="12"/>
  <c r="R14" i="12"/>
  <c r="Q14" i="12"/>
  <c r="P14" i="12"/>
  <c r="M14" i="12"/>
  <c r="L14" i="12"/>
  <c r="K14" i="12"/>
  <c r="J14" i="12"/>
  <c r="I14" i="12"/>
  <c r="H14" i="12"/>
  <c r="G14" i="12"/>
  <c r="F14" i="12"/>
  <c r="D14" i="12"/>
  <c r="C14" i="12"/>
  <c r="B14" i="12"/>
  <c r="K14" i="20"/>
  <c r="C16" i="7"/>
  <c r="C14" i="3"/>
  <c r="B14" i="18"/>
  <c r="C13" i="21" l="1"/>
  <c r="B13" i="21"/>
  <c r="I14" i="25"/>
  <c r="B14" i="25"/>
  <c r="D14" i="11"/>
  <c r="C14" i="11"/>
  <c r="E14" i="12"/>
  <c r="C13" i="14"/>
  <c r="C14" i="20"/>
  <c r="B43" i="20" s="1"/>
  <c r="L14" i="25"/>
  <c r="O14" i="25"/>
  <c r="P14" i="4"/>
  <c r="G14" i="4"/>
  <c r="G14" i="8"/>
  <c r="C14" i="8"/>
  <c r="AA14" i="4"/>
  <c r="C18" i="4"/>
  <c r="C25" i="4"/>
  <c r="C37" i="4"/>
  <c r="F14" i="8"/>
  <c r="C26" i="4"/>
  <c r="C36" i="4"/>
  <c r="C32" i="4"/>
  <c r="C28" i="4"/>
  <c r="L14" i="4"/>
  <c r="E14" i="8"/>
  <c r="D14" i="8"/>
  <c r="D14" i="5"/>
  <c r="C14" i="5"/>
  <c r="C21" i="4"/>
  <c r="T14" i="4"/>
  <c r="C20" i="4"/>
  <c r="D14" i="4"/>
  <c r="C17" i="4"/>
  <c r="C35" i="4"/>
  <c r="C33" i="4"/>
  <c r="E14" i="4"/>
  <c r="C23" i="4"/>
  <c r="C34" i="4"/>
  <c r="C30" i="4"/>
  <c r="F14" i="4"/>
  <c r="C19" i="4"/>
  <c r="C27" i="4"/>
  <c r="C22" i="4"/>
  <c r="C31" i="4"/>
  <c r="C38" i="4"/>
  <c r="C16" i="4"/>
  <c r="C24" i="4"/>
  <c r="C29" i="4"/>
  <c r="C14" i="4" l="1"/>
</calcChain>
</file>

<file path=xl/sharedStrings.xml><?xml version="1.0" encoding="utf-8"?>
<sst xmlns="http://schemas.openxmlformats.org/spreadsheetml/2006/main" count="2771" uniqueCount="1145">
  <si>
    <t>주 : 2010년 자료부터 서식 변경("등급미정", "가족호텔" 항목 추가)</t>
    <phoneticPr fontId="39" type="noConversion"/>
  </si>
  <si>
    <t>포항시</t>
    <phoneticPr fontId="39" type="noConversion"/>
  </si>
  <si>
    <t>자료 : ㈜KT 경북마케팅단사업지원센터, 2008년 자료부터 수록</t>
    <phoneticPr fontId="39" type="noConversion"/>
  </si>
  <si>
    <t>자료 : 한국통신 대구지사</t>
    <phoneticPr fontId="39" type="noConversion"/>
  </si>
  <si>
    <t>1. 자동차등록</t>
    <phoneticPr fontId="39" type="noConversion"/>
  </si>
  <si>
    <t xml:space="preserve"> 1-1. 시·군별 자동차등록</t>
    <phoneticPr fontId="39" type="noConversion"/>
  </si>
  <si>
    <t>2. 업종별운수업체</t>
    <phoneticPr fontId="39" type="noConversion"/>
  </si>
  <si>
    <t>3. 영업용자동차 업종별 수송</t>
    <phoneticPr fontId="39" type="noConversion"/>
  </si>
  <si>
    <t>단위 : 대</t>
  </si>
  <si>
    <t>관 용
Government</t>
  </si>
  <si>
    <t>자 가 용
Private</t>
  </si>
  <si>
    <t>영 업 용
Commercial</t>
  </si>
  <si>
    <t>2007</t>
  </si>
  <si>
    <t>2008</t>
  </si>
  <si>
    <t>1월    Jan.</t>
  </si>
  <si>
    <t>Jan.</t>
  </si>
  <si>
    <t>2월    Feb.</t>
  </si>
  <si>
    <t>Feb.</t>
  </si>
  <si>
    <t>3월    Mar.</t>
  </si>
  <si>
    <t>3월</t>
  </si>
  <si>
    <t>Mar.</t>
  </si>
  <si>
    <t>4월    Apr.</t>
  </si>
  <si>
    <t>4월</t>
  </si>
  <si>
    <t>Apr.</t>
  </si>
  <si>
    <t>5월    May.</t>
  </si>
  <si>
    <t>5월</t>
  </si>
  <si>
    <t>May.</t>
  </si>
  <si>
    <t>6월    Jun.</t>
  </si>
  <si>
    <t>6월</t>
  </si>
  <si>
    <t>Jun.</t>
  </si>
  <si>
    <t>7월    Jul.</t>
  </si>
  <si>
    <t>7월</t>
  </si>
  <si>
    <t>Jul.</t>
  </si>
  <si>
    <t>8월    Aug.</t>
  </si>
  <si>
    <t>8월</t>
  </si>
  <si>
    <t>Aug.</t>
  </si>
  <si>
    <t>9월    Sept.</t>
  </si>
  <si>
    <t>9월</t>
  </si>
  <si>
    <t>Sept.</t>
  </si>
  <si>
    <t>10월    Oct.</t>
  </si>
  <si>
    <t>10월</t>
  </si>
  <si>
    <t>Oct.</t>
  </si>
  <si>
    <t>11월    Nov.</t>
  </si>
  <si>
    <t>11월</t>
  </si>
  <si>
    <t>Nov.</t>
  </si>
  <si>
    <t>12월    Dec.</t>
  </si>
  <si>
    <t>Dec.</t>
  </si>
  <si>
    <t>Unit : each</t>
    <phoneticPr fontId="37" type="noConversion"/>
  </si>
  <si>
    <t>승용차  Passenger cars</t>
    <phoneticPr fontId="37" type="noConversion"/>
  </si>
  <si>
    <t xml:space="preserve">승합차  Buses </t>
    <phoneticPr fontId="37" type="noConversion"/>
  </si>
  <si>
    <t>화물차  Trucks</t>
    <phoneticPr fontId="37" type="noConversion"/>
  </si>
  <si>
    <t xml:space="preserve">특수차  Special cars </t>
    <phoneticPr fontId="37" type="noConversion"/>
  </si>
  <si>
    <t>이륜자동차  Motor cycle</t>
    <phoneticPr fontId="37" type="noConversion"/>
  </si>
  <si>
    <t>포항시</t>
  </si>
  <si>
    <t>Pohang</t>
  </si>
  <si>
    <t>경주시</t>
  </si>
  <si>
    <t>Gyeongju</t>
  </si>
  <si>
    <t>김천시</t>
  </si>
  <si>
    <t>Gimcheon</t>
  </si>
  <si>
    <t>안동시</t>
  </si>
  <si>
    <t>Andong</t>
  </si>
  <si>
    <t>구미시</t>
  </si>
  <si>
    <t>Gumi</t>
  </si>
  <si>
    <t>영주시</t>
  </si>
  <si>
    <t>Yeongju</t>
  </si>
  <si>
    <t>영천시</t>
  </si>
  <si>
    <t>Yeongcheon</t>
  </si>
  <si>
    <t>상주시</t>
  </si>
  <si>
    <t>Sangju</t>
  </si>
  <si>
    <t>문경시</t>
  </si>
  <si>
    <t>Mungyeong</t>
  </si>
  <si>
    <t>경산시</t>
  </si>
  <si>
    <t>Gyeongsan</t>
  </si>
  <si>
    <t>군위군</t>
  </si>
  <si>
    <t>Gunwi</t>
  </si>
  <si>
    <t>의성군</t>
  </si>
  <si>
    <t>Uiseong</t>
  </si>
  <si>
    <t>청송군</t>
  </si>
  <si>
    <t>Cheongsong</t>
  </si>
  <si>
    <t>영양군</t>
  </si>
  <si>
    <t>Yeongyang</t>
  </si>
  <si>
    <t>영덕군</t>
  </si>
  <si>
    <t>Yeongdeok</t>
  </si>
  <si>
    <t>청도군</t>
  </si>
  <si>
    <t>Cheongdo</t>
  </si>
  <si>
    <t>고령군</t>
  </si>
  <si>
    <t>Goryeong</t>
  </si>
  <si>
    <t>성주군</t>
  </si>
  <si>
    <t>Seongju</t>
  </si>
  <si>
    <t>칠곡군</t>
  </si>
  <si>
    <t>Chilgok</t>
  </si>
  <si>
    <t>예천군</t>
  </si>
  <si>
    <t>Yecheon</t>
  </si>
  <si>
    <t>봉화군</t>
  </si>
  <si>
    <t>Bonghwa</t>
  </si>
  <si>
    <t>울진군</t>
  </si>
  <si>
    <t>Uljin</t>
  </si>
  <si>
    <t>울릉군</t>
  </si>
  <si>
    <t>Ulleung</t>
  </si>
  <si>
    <t>1-1. Registered Moter Vehicles by Si, Gun(Cont'd)</t>
    <phoneticPr fontId="37" type="noConversion"/>
  </si>
  <si>
    <t>1-1. Registered Moter Vehicles by Si, Gun</t>
    <phoneticPr fontId="37" type="noConversion"/>
  </si>
  <si>
    <t xml:space="preserve"> </t>
    <phoneticPr fontId="37" type="noConversion"/>
  </si>
  <si>
    <t>연별 및 시군별
Year and Si, Gun</t>
    <phoneticPr fontId="37" type="noConversion"/>
  </si>
  <si>
    <t>연별 및
시군별</t>
    <phoneticPr fontId="37" type="noConversion"/>
  </si>
  <si>
    <t>Year &amp;
Si, Gun</t>
    <phoneticPr fontId="37" type="noConversion"/>
  </si>
  <si>
    <t>시군분류불가</t>
    <phoneticPr fontId="37" type="noConversion"/>
  </si>
  <si>
    <t>2. Transportation Companies, by Type of Business</t>
  </si>
  <si>
    <t>…</t>
  </si>
  <si>
    <t>2. 업종별 운수업체</t>
    <phoneticPr fontId="39" type="noConversion"/>
  </si>
  <si>
    <t>2. 업종별 운수업체(계속)</t>
    <phoneticPr fontId="39" type="noConversion"/>
  </si>
  <si>
    <t>단위 : 업체수, 대</t>
    <phoneticPr fontId="39" type="noConversion"/>
  </si>
  <si>
    <t>Unit : each</t>
    <phoneticPr fontId="39" type="noConversion"/>
  </si>
  <si>
    <t>연별 및 시군별
Year &amp; Si, Gun</t>
    <phoneticPr fontId="39" type="noConversion"/>
  </si>
  <si>
    <t>계
Total</t>
    <phoneticPr fontId="39" type="noConversion"/>
  </si>
  <si>
    <t>시외버스
Inter-city buses</t>
    <phoneticPr fontId="39" type="noConversion"/>
  </si>
  <si>
    <t>시내버스
Intra-city buses</t>
    <phoneticPr fontId="39" type="noConversion"/>
  </si>
  <si>
    <t>농어촌버스
Rural buses</t>
    <phoneticPr fontId="39" type="noConversion"/>
  </si>
  <si>
    <t>연별 및
시군별</t>
    <phoneticPr fontId="39" type="noConversion"/>
  </si>
  <si>
    <t>택시(업체)
Taxi(company)</t>
    <phoneticPr fontId="39" type="noConversion"/>
  </si>
  <si>
    <t>개인택시
Private taxi</t>
    <phoneticPr fontId="39" type="noConversion"/>
  </si>
  <si>
    <t>전세버스
Chartered buses</t>
    <phoneticPr fontId="39" type="noConversion"/>
  </si>
  <si>
    <t>일반화물
General cargo</t>
    <phoneticPr fontId="39" type="noConversion"/>
  </si>
  <si>
    <t>개별화물
Individual cargo</t>
    <phoneticPr fontId="39" type="noConversion"/>
  </si>
  <si>
    <t>용달화물
Delivery cargo</t>
    <phoneticPr fontId="39" type="noConversion"/>
  </si>
  <si>
    <t>특수여객(장례버스)
Funeral buses</t>
    <phoneticPr fontId="39" type="noConversion"/>
  </si>
  <si>
    <t>Year &amp;
Si, Gun</t>
    <phoneticPr fontId="39" type="noConversion"/>
  </si>
  <si>
    <t>업체수
Establish-ments</t>
    <phoneticPr fontId="39" type="noConversion"/>
  </si>
  <si>
    <t>대수
Number of cars</t>
    <phoneticPr fontId="39" type="noConversion"/>
  </si>
  <si>
    <t>업체수
Establishments</t>
    <phoneticPr fontId="39" type="noConversion"/>
  </si>
  <si>
    <t>2008</t>
    <phoneticPr fontId="39" type="noConversion"/>
  </si>
  <si>
    <t xml:space="preserve"> Pohang</t>
    <phoneticPr fontId="39" type="noConversion"/>
  </si>
  <si>
    <t xml:space="preserve"> Gyeongju</t>
    <phoneticPr fontId="39" type="noConversion"/>
  </si>
  <si>
    <t xml:space="preserve"> Gimcheon</t>
    <phoneticPr fontId="39" type="noConversion"/>
  </si>
  <si>
    <t xml:space="preserve"> Andong</t>
    <phoneticPr fontId="39" type="noConversion"/>
  </si>
  <si>
    <t xml:space="preserve"> Gumi</t>
    <phoneticPr fontId="39" type="noConversion"/>
  </si>
  <si>
    <t xml:space="preserve"> Yeongju</t>
    <phoneticPr fontId="39" type="noConversion"/>
  </si>
  <si>
    <t xml:space="preserve"> Yeongcheon</t>
    <phoneticPr fontId="39" type="noConversion"/>
  </si>
  <si>
    <t xml:space="preserve"> Sangju</t>
    <phoneticPr fontId="39" type="noConversion"/>
  </si>
  <si>
    <t xml:space="preserve"> Mungyeong</t>
    <phoneticPr fontId="39" type="noConversion"/>
  </si>
  <si>
    <t xml:space="preserve"> Gyeongsan</t>
    <phoneticPr fontId="39" type="noConversion"/>
  </si>
  <si>
    <t xml:space="preserve"> Gunwi</t>
    <phoneticPr fontId="39" type="noConversion"/>
  </si>
  <si>
    <t xml:space="preserve"> Uiseong</t>
    <phoneticPr fontId="39" type="noConversion"/>
  </si>
  <si>
    <t xml:space="preserve"> Cheongsong</t>
    <phoneticPr fontId="39" type="noConversion"/>
  </si>
  <si>
    <t xml:space="preserve"> Yeongyang</t>
    <phoneticPr fontId="39" type="noConversion"/>
  </si>
  <si>
    <t xml:space="preserve"> Yeongdeok</t>
    <phoneticPr fontId="39" type="noConversion"/>
  </si>
  <si>
    <t xml:space="preserve"> Cheongdo</t>
    <phoneticPr fontId="39" type="noConversion"/>
  </si>
  <si>
    <t xml:space="preserve"> Goryeong</t>
    <phoneticPr fontId="39" type="noConversion"/>
  </si>
  <si>
    <t xml:space="preserve"> Seongju</t>
    <phoneticPr fontId="39" type="noConversion"/>
  </si>
  <si>
    <t xml:space="preserve"> Chilgok</t>
    <phoneticPr fontId="39" type="noConversion"/>
  </si>
  <si>
    <t xml:space="preserve"> Yecheon</t>
    <phoneticPr fontId="39" type="noConversion"/>
  </si>
  <si>
    <t xml:space="preserve"> Bonghwa</t>
    <phoneticPr fontId="39" type="noConversion"/>
  </si>
  <si>
    <t xml:space="preserve"> Uljin</t>
    <phoneticPr fontId="39" type="noConversion"/>
  </si>
  <si>
    <t xml:space="preserve"> Ulleung</t>
    <phoneticPr fontId="39" type="noConversion"/>
  </si>
  <si>
    <t>주 : 2008년 자료부터 수록</t>
    <phoneticPr fontId="39" type="noConversion"/>
  </si>
  <si>
    <t xml:space="preserve">3. 영업용자동차 업종별 수송 </t>
  </si>
  <si>
    <t>3. Transportation of Commercial Motor Vehicles, by Type of Business</t>
  </si>
  <si>
    <t>3. 영업용자동차 업종별 수송(계속)</t>
  </si>
  <si>
    <t>단위 : 화물/톤, 여객/명</t>
  </si>
  <si>
    <t>Unit : freight/ton, passenger/person</t>
  </si>
  <si>
    <t>여객 Passenger</t>
  </si>
  <si>
    <t>화물 Freight</t>
  </si>
  <si>
    <t>1월  Jan.</t>
  </si>
  <si>
    <t>2월  Feb.</t>
  </si>
  <si>
    <t>3월  Mar.</t>
  </si>
  <si>
    <t>4월  Apr.</t>
  </si>
  <si>
    <t>5월  May</t>
  </si>
  <si>
    <t>6월  Jun.</t>
  </si>
  <si>
    <t>7월  Jul.</t>
  </si>
  <si>
    <t>8월  Aug.</t>
  </si>
  <si>
    <t>9월  Sept.</t>
  </si>
  <si>
    <t>10월  Oct.</t>
  </si>
  <si>
    <t>11월  Nov.</t>
  </si>
  <si>
    <t>12월  Dec.</t>
  </si>
  <si>
    <t>Unit : freight/ton, passenger/person</t>
    <phoneticPr fontId="39" type="noConversion"/>
  </si>
  <si>
    <t>연별 및 월별</t>
    <phoneticPr fontId="39" type="noConversion"/>
  </si>
  <si>
    <t xml:space="preserve">여객 Passenger </t>
    <phoneticPr fontId="39" type="noConversion"/>
  </si>
  <si>
    <t>Year &amp; Month</t>
    <phoneticPr fontId="39" type="noConversion"/>
  </si>
  <si>
    <t>1월</t>
    <phoneticPr fontId="39" type="noConversion"/>
  </si>
  <si>
    <t>Jan.</t>
    <phoneticPr fontId="39" type="noConversion"/>
  </si>
  <si>
    <t>단위 : 개소, ㎡</t>
  </si>
  <si>
    <t>Unit : number, ㎡</t>
  </si>
  <si>
    <t>단위 : 명, 톤, 천원</t>
  </si>
  <si>
    <t>계 Total</t>
  </si>
  <si>
    <t>도 착 Arrival</t>
  </si>
  <si>
    <t>1월</t>
  </si>
  <si>
    <t>2월</t>
  </si>
  <si>
    <t>12월</t>
  </si>
  <si>
    <t xml:space="preserve"> </t>
    <phoneticPr fontId="39" type="noConversion"/>
  </si>
  <si>
    <t>단위 :명, 천톤</t>
  </si>
  <si>
    <t>Unit : person, 1,000 ton</t>
    <phoneticPr fontId="39" type="noConversion"/>
  </si>
  <si>
    <t>연별
Year</t>
    <phoneticPr fontId="39" type="noConversion"/>
  </si>
  <si>
    <t>합 계
Total</t>
    <phoneticPr fontId="39" type="noConversion"/>
  </si>
  <si>
    <t>연 안 여 객 선
Coastal ferry</t>
    <phoneticPr fontId="39" type="noConversion"/>
  </si>
  <si>
    <t>여객
Passengers</t>
    <phoneticPr fontId="39" type="noConversion"/>
  </si>
  <si>
    <t>자료 : 포항지방해양항만청</t>
    <phoneticPr fontId="39" type="noConversion"/>
  </si>
  <si>
    <t xml:space="preserve"> Source : Pohang Regional Maritime Affairs &amp; Port Office</t>
    <phoneticPr fontId="39" type="noConversion"/>
  </si>
  <si>
    <t>주 : 2005년 자료부터 서식 변경</t>
    <phoneticPr fontId="39" type="noConversion"/>
  </si>
  <si>
    <t>단위 : 톤</t>
  </si>
  <si>
    <t xml:space="preserve"> Unit : ton</t>
    <phoneticPr fontId="39" type="noConversion"/>
  </si>
  <si>
    <t>합 계
Total</t>
  </si>
  <si>
    <t>외 항 화 물
Oceangoing freight</t>
    <phoneticPr fontId="39" type="noConversion"/>
  </si>
  <si>
    <t>연 안 화 물
Coastal freight</t>
    <phoneticPr fontId="39" type="noConversion"/>
  </si>
  <si>
    <t>주요화물별 수송량
Transportation volume by commodities</t>
    <phoneticPr fontId="39" type="noConversion"/>
  </si>
  <si>
    <t>유지류
Oils and fats</t>
    <phoneticPr fontId="39" type="noConversion"/>
  </si>
  <si>
    <t>비 료
Fertilizer</t>
    <phoneticPr fontId="39" type="noConversion"/>
  </si>
  <si>
    <t>시멘트
Cement</t>
    <phoneticPr fontId="39" type="noConversion"/>
  </si>
  <si>
    <t>철광석
Ores</t>
    <phoneticPr fontId="39" type="noConversion"/>
  </si>
  <si>
    <t>기타광석
Other mineral</t>
    <phoneticPr fontId="39" type="noConversion"/>
  </si>
  <si>
    <t>기계류
Machinery</t>
    <phoneticPr fontId="39" type="noConversion"/>
  </si>
  <si>
    <t>철 재
Iron material</t>
    <phoneticPr fontId="39" type="noConversion"/>
  </si>
  <si>
    <t>기 타
Others</t>
    <phoneticPr fontId="39" type="noConversion"/>
  </si>
  <si>
    <t xml:space="preserve"> 2월    Feb.</t>
  </si>
  <si>
    <t xml:space="preserve"> 3월    Mar.</t>
  </si>
  <si>
    <t xml:space="preserve"> 4월    Apr.</t>
  </si>
  <si>
    <t xml:space="preserve"> 10월   Oct.</t>
  </si>
  <si>
    <t xml:space="preserve"> 11월   Nov.</t>
  </si>
  <si>
    <t xml:space="preserve"> 12월   Dec.</t>
  </si>
  <si>
    <t>주 : 1) 2010년 자료부터 서식 변경 ("유류" 항목 추가)</t>
    <phoneticPr fontId="39" type="noConversion"/>
  </si>
  <si>
    <t>Passenger freight excluded, container included</t>
  </si>
  <si>
    <t>주 : 1) 여객선 화물 제외, 컨테이너 수송화물 포함</t>
    <phoneticPr fontId="39" type="noConversion"/>
  </si>
  <si>
    <t xml:space="preserve">     2) 여객선 화물 제외, 컨테이너 수송화물 포함  </t>
    <phoneticPr fontId="39" type="noConversion"/>
  </si>
  <si>
    <t>단위 : 개소</t>
  </si>
  <si>
    <t>Unit : number</t>
  </si>
  <si>
    <t>여행업
 Travel agencies</t>
    <phoneticPr fontId="39" type="noConversion"/>
  </si>
  <si>
    <t>관광숙박업
 Tourist hotel</t>
    <phoneticPr fontId="39" type="noConversion"/>
  </si>
  <si>
    <t>연별 및 
시군별</t>
    <phoneticPr fontId="39" type="noConversion"/>
  </si>
  <si>
    <t>관광객이용시설업
Tourist entertainment facilities</t>
    <phoneticPr fontId="39" type="noConversion"/>
  </si>
  <si>
    <t>카지노업
Casino</t>
    <phoneticPr fontId="39" type="noConversion"/>
  </si>
  <si>
    <t>유원시설업
Recreational Facilities</t>
    <phoneticPr fontId="39" type="noConversion"/>
  </si>
  <si>
    <t>관광편의시설업
Tourist entertainment Facilities</t>
    <phoneticPr fontId="39" type="noConversion"/>
  </si>
  <si>
    <t>Year &amp; 
Si, Gun</t>
    <phoneticPr fontId="39" type="noConversion"/>
  </si>
  <si>
    <t>관광편의시설업
Tourist entertainment facilities</t>
    <phoneticPr fontId="39" type="noConversion"/>
  </si>
  <si>
    <t>일 반
General</t>
    <phoneticPr fontId="39" type="noConversion"/>
  </si>
  <si>
    <t>국 내
Domestic</t>
    <phoneticPr fontId="39" type="noConversion"/>
  </si>
  <si>
    <t>국내외
여행업</t>
    <phoneticPr fontId="39" type="noConversion"/>
  </si>
  <si>
    <t>호텔업
Tourist hotel</t>
    <phoneticPr fontId="39" type="noConversion"/>
  </si>
  <si>
    <t>전문휴양업
Special recreation services</t>
    <phoneticPr fontId="39" type="noConversion"/>
  </si>
  <si>
    <t>자동차
야영장업
Motorist convenience facilities</t>
    <phoneticPr fontId="39" type="noConversion"/>
  </si>
  <si>
    <t>관광유람선업
Tourist cruises</t>
    <phoneticPr fontId="39" type="noConversion"/>
  </si>
  <si>
    <t>관광
공연장업 Performing arts for tourist</t>
    <phoneticPr fontId="39" type="noConversion"/>
  </si>
  <si>
    <t>시설업
 facilities</t>
    <phoneticPr fontId="39" type="noConversion"/>
  </si>
  <si>
    <t>기획업
Planning</t>
    <phoneticPr fontId="39" type="noConversion"/>
  </si>
  <si>
    <t>종합유원
시설업
Synthetic
Recreational Facilities</t>
    <phoneticPr fontId="39" type="noConversion"/>
  </si>
  <si>
    <t>일반유원
시설업
General Recreational Facilities</t>
    <phoneticPr fontId="39" type="noConversion"/>
  </si>
  <si>
    <t>기타유원
시설업
Other Recreational Facilities</t>
    <phoneticPr fontId="39" type="noConversion"/>
  </si>
  <si>
    <t>외국인전용
유흥음식점업
Amusement Restaurants Exclusive to foreigners</t>
    <phoneticPr fontId="39" type="noConversion"/>
  </si>
  <si>
    <t>관광식당업
Tourist 
Restaurants</t>
    <phoneticPr fontId="39" type="noConversion"/>
  </si>
  <si>
    <t>시내순환
관광업
City Circle Tourism</t>
    <phoneticPr fontId="39" type="noConversion"/>
  </si>
  <si>
    <t>가족호텔업
Family hotel</t>
  </si>
  <si>
    <t>관광호텔업
Tourist hotel</t>
    <phoneticPr fontId="39" type="noConversion"/>
  </si>
  <si>
    <t>내 국 인
Domestic</t>
  </si>
  <si>
    <t xml:space="preserve"> 호미곶 </t>
  </si>
  <si>
    <t xml:space="preserve">안동, 풍천, 하회 </t>
  </si>
  <si>
    <t xml:space="preserve"> 영주순흥 </t>
  </si>
  <si>
    <t xml:space="preserve">영주, 순흥, 내죽 </t>
  </si>
  <si>
    <t xml:space="preserve">영천, 신령, 치산 </t>
  </si>
  <si>
    <t xml:space="preserve"> 문장대온천 </t>
  </si>
  <si>
    <t xml:space="preserve">상주, 화북, 운흥 </t>
  </si>
  <si>
    <t xml:space="preserve"> 경천대 </t>
  </si>
  <si>
    <t xml:space="preserve">상주, 사벌, 삼덕 </t>
  </si>
  <si>
    <t xml:space="preserve"> 문경온천 </t>
  </si>
  <si>
    <t xml:space="preserve">문경, 문경, 하리 </t>
  </si>
  <si>
    <t xml:space="preserve"> 상리 </t>
  </si>
  <si>
    <t xml:space="preserve">문경, 문경, 상리 </t>
  </si>
  <si>
    <t xml:space="preserve"> 경산온천 </t>
  </si>
  <si>
    <t xml:space="preserve">경산, 남산, 상대 </t>
  </si>
  <si>
    <t xml:space="preserve">의성, 봉양, 구산 </t>
  </si>
  <si>
    <t xml:space="preserve"> 선바위 </t>
  </si>
  <si>
    <t xml:space="preserve">영양, 입암, 신구 </t>
  </si>
  <si>
    <t xml:space="preserve"> 고래불 </t>
  </si>
  <si>
    <t xml:space="preserve">영덕, 영해, 병곡 </t>
  </si>
  <si>
    <t xml:space="preserve"> 장사해수욕장 </t>
  </si>
  <si>
    <t xml:space="preserve">영덕, 남정, 장사 </t>
  </si>
  <si>
    <t xml:space="preserve"> 청도용암온천 </t>
  </si>
  <si>
    <t xml:space="preserve">청도, 화양, 삼신 </t>
  </si>
  <si>
    <t xml:space="preserve"> 청도온천 </t>
  </si>
  <si>
    <t xml:space="preserve">청도, 금천, 사전 </t>
  </si>
  <si>
    <t xml:space="preserve"> 풍기온천 </t>
  </si>
  <si>
    <t xml:space="preserve">영주, 풍기, 창락 </t>
  </si>
  <si>
    <t xml:space="preserve"> 가산산성 </t>
  </si>
  <si>
    <t xml:space="preserve">칠곡, 동명, 득명 </t>
  </si>
  <si>
    <t xml:space="preserve"> 예천포리 </t>
  </si>
  <si>
    <t xml:space="preserve">예천, 감천, 포리 </t>
  </si>
  <si>
    <t xml:space="preserve">봉화, 봉성, 우곡 </t>
  </si>
  <si>
    <t xml:space="preserve">봉화, 물야, 오전 </t>
  </si>
  <si>
    <t xml:space="preserve"> 백암온천 </t>
  </si>
  <si>
    <t xml:space="preserve">울진, 온정, 소태 </t>
  </si>
  <si>
    <t xml:space="preserve"> 성류굴 </t>
  </si>
  <si>
    <t xml:space="preserve">울진, 근남, 노음 </t>
  </si>
  <si>
    <t xml:space="preserve"> 울릉도 </t>
  </si>
  <si>
    <t xml:space="preserve">울릉군 일원 </t>
  </si>
  <si>
    <t xml:space="preserve">청송, 부동, 하의 </t>
  </si>
  <si>
    <t xml:space="preserve">경주, 감포, 나정 </t>
  </si>
  <si>
    <t>김천, 부항, 파천</t>
  </si>
  <si>
    <t xml:space="preserve"> 안동문화관광단지 </t>
  </si>
  <si>
    <t>안동, 석동, 성곡</t>
  </si>
  <si>
    <t xml:space="preserve">경주, 양남, 신대 </t>
  </si>
  <si>
    <t>단위 : ㎢</t>
    <phoneticPr fontId="39" type="noConversion"/>
  </si>
  <si>
    <t>Unit : ㎢</t>
    <phoneticPr fontId="39" type="noConversion"/>
  </si>
  <si>
    <t>공원별</t>
    <phoneticPr fontId="39" type="noConversion"/>
  </si>
  <si>
    <t>위     치
Location</t>
    <phoneticPr fontId="39" type="noConversion"/>
  </si>
  <si>
    <t>면적
Area</t>
    <phoneticPr fontId="39" type="noConversion"/>
  </si>
  <si>
    <t>국립공원</t>
  </si>
  <si>
    <t xml:space="preserve"> 가야산국립공원</t>
  </si>
  <si>
    <t>경북 성주군</t>
  </si>
  <si>
    <t>세계문화유산인 팔만대장경과 경전판 산재</t>
  </si>
  <si>
    <t>National</t>
  </si>
  <si>
    <t xml:space="preserve"> 경주국립공원</t>
  </si>
  <si>
    <t>경북 경주시</t>
  </si>
  <si>
    <t>유일한 사적형  공원</t>
  </si>
  <si>
    <t xml:space="preserve"> 소백산국립공원</t>
  </si>
  <si>
    <t>경북 영주시</t>
  </si>
  <si>
    <t>웅장하면서도 부드러운 산세</t>
  </si>
  <si>
    <t xml:space="preserve"> 속리산국립공원</t>
  </si>
  <si>
    <t>경북 상주시</t>
  </si>
  <si>
    <t>화강암의 기봉과 울창한 산림</t>
  </si>
  <si>
    <t xml:space="preserve"> 월악산국립공원</t>
  </si>
  <si>
    <t>경북 문경시</t>
  </si>
  <si>
    <t>자연과 문화자원이 풍부</t>
  </si>
  <si>
    <t xml:space="preserve"> 주왕산국립공원</t>
  </si>
  <si>
    <t>경북 청송군, 영덕군</t>
  </si>
  <si>
    <t>기암이 용립한 절경</t>
  </si>
  <si>
    <t>도립공원</t>
  </si>
  <si>
    <t xml:space="preserve"> 팔공산도립공원</t>
  </si>
  <si>
    <t>경북 영천시, 경산시, 칠곡군, 군위군</t>
  </si>
  <si>
    <t>Provincial</t>
  </si>
  <si>
    <t xml:space="preserve"> 금오산도립공원</t>
  </si>
  <si>
    <t>경북 구미시, 김천시, 칠곡군</t>
  </si>
  <si>
    <t>노출된 화강암 등 수려한 경관</t>
  </si>
  <si>
    <t xml:space="preserve"> 청량산도립공원</t>
  </si>
  <si>
    <t>기암괴석이 많아 자연경관이 수려</t>
  </si>
  <si>
    <t xml:space="preserve"> 문경새재도립공원</t>
  </si>
  <si>
    <t>3개의 관문 등 풍부한 역사문화자원</t>
  </si>
  <si>
    <t xml:space="preserve">관광지 </t>
  </si>
  <si>
    <t xml:space="preserve"> 온천휴양형 </t>
  </si>
  <si>
    <t xml:space="preserve"> 휴양형온천관광지 </t>
  </si>
  <si>
    <t xml:space="preserve"> 수변휴양형 </t>
  </si>
  <si>
    <t xml:space="preserve"> 종합온천휴양형 </t>
  </si>
  <si>
    <t xml:space="preserve"> 종합문화휴양단지 </t>
  </si>
  <si>
    <t xml:space="preserve"> 도시근교 온천휴양형 </t>
  </si>
  <si>
    <t xml:space="preserve"> 해안종합위락휴양형 </t>
  </si>
  <si>
    <t xml:space="preserve"> 해변위락형 </t>
  </si>
  <si>
    <t xml:space="preserve"> 산악웰빙휴양형 </t>
  </si>
  <si>
    <t xml:space="preserve"> 교육및충효체험형 </t>
  </si>
  <si>
    <t xml:space="preserve"> 전천후 종합레저온천휴양형 </t>
  </si>
  <si>
    <t xml:space="preserve"> 전천후 탐방 거점형, "울릉의 관문" </t>
  </si>
  <si>
    <t xml:space="preserve">관광단지 </t>
  </si>
  <si>
    <t xml:space="preserve"> 세계적 위락휴양형 </t>
  </si>
  <si>
    <t xml:space="preserve"> 세계적 해양위락형 </t>
  </si>
  <si>
    <t xml:space="preserve"> 복합온천휴양단지 </t>
  </si>
  <si>
    <t xml:space="preserve"> 호반관광형 </t>
  </si>
  <si>
    <t xml:space="preserve">단위 : ㎡ , 개소, 명 </t>
    <phoneticPr fontId="39" type="noConversion"/>
  </si>
  <si>
    <t xml:space="preserve"> Unit : ㎡, number, person</t>
    <phoneticPr fontId="39" type="noConversion"/>
  </si>
  <si>
    <t>연         별 
해수욕장별</t>
    <phoneticPr fontId="39" type="noConversion"/>
  </si>
  <si>
    <t>백   사   장
Sand beaches</t>
    <phoneticPr fontId="39" type="noConversion"/>
  </si>
  <si>
    <t>시   설   물
Facilities</t>
    <phoneticPr fontId="39" type="noConversion"/>
  </si>
  <si>
    <t>이용객수
No. of visitors</t>
    <phoneticPr fontId="39" type="noConversion"/>
  </si>
  <si>
    <t>면   적
Area</t>
    <phoneticPr fontId="39" type="noConversion"/>
  </si>
  <si>
    <t>망루대Obser
vatory </t>
    <phoneticPr fontId="39" type="noConversion"/>
  </si>
  <si>
    <t>1등급</t>
  </si>
  <si>
    <t>2등급</t>
  </si>
  <si>
    <t>3등급</t>
  </si>
  <si>
    <t>우체국수  Number of post office</t>
    <phoneticPr fontId="39" type="noConversion"/>
  </si>
  <si>
    <t>사서함
시설수
Post box</t>
    <phoneticPr fontId="39" type="noConversion"/>
  </si>
  <si>
    <t>군우국
Military post office</t>
    <phoneticPr fontId="39" type="noConversion"/>
  </si>
  <si>
    <t>분 실
Detached post office</t>
    <phoneticPr fontId="39" type="noConversion"/>
  </si>
  <si>
    <t>갑
Standing</t>
    <phoneticPr fontId="39" type="noConversion"/>
  </si>
  <si>
    <t>자료 : 경북우정청, 2007년 자료부터 서식 변경(자전거 삭제)</t>
    <phoneticPr fontId="39" type="noConversion"/>
  </si>
  <si>
    <t>Source : Gyeongbuk Regional Communications Office</t>
    <phoneticPr fontId="39" type="noConversion"/>
  </si>
  <si>
    <t>단위 : 천통</t>
  </si>
  <si>
    <t xml:space="preserve"> 국 내 Domestic</t>
  </si>
  <si>
    <t>국 제 International</t>
  </si>
  <si>
    <t>총 계 Total</t>
  </si>
  <si>
    <t>특수 Special mail</t>
  </si>
  <si>
    <t>소 포 Parcel</t>
  </si>
  <si>
    <t>Source : Gyeongbuk Regional Communications Office</t>
  </si>
  <si>
    <t>단위 : 천원</t>
  </si>
  <si>
    <t>연 별
우체국별</t>
  </si>
  <si>
    <t>일반 General mail</t>
  </si>
  <si>
    <t>연별</t>
    <phoneticPr fontId="39" type="noConversion"/>
  </si>
  <si>
    <t>케   이   블(km) Cables</t>
    <phoneticPr fontId="39" type="noConversion"/>
  </si>
  <si>
    <t>Year</t>
    <phoneticPr fontId="39" type="noConversion"/>
  </si>
  <si>
    <t>시 내 선 로
Urban lines</t>
    <phoneticPr fontId="39" type="noConversion"/>
  </si>
  <si>
    <t>광
Optical</t>
    <phoneticPr fontId="39" type="noConversion"/>
  </si>
  <si>
    <t>지하관로
Under
ground cables</t>
    <phoneticPr fontId="39" type="noConversion"/>
  </si>
  <si>
    <t>단자함
(개)
Terminal
plate box</t>
    <phoneticPr fontId="39" type="noConversion"/>
  </si>
  <si>
    <t>인 수 공(기)
Artificial/Manual</t>
    <phoneticPr fontId="39" type="noConversion"/>
  </si>
  <si>
    <t>지 하
Under-
ground</t>
    <phoneticPr fontId="39" type="noConversion"/>
  </si>
  <si>
    <t>인 공
Artificial</t>
    <phoneticPr fontId="39" type="noConversion"/>
  </si>
  <si>
    <t>수 공Manual</t>
  </si>
  <si>
    <t>2. Transportation Companies, by Type of Business(Cont'd)</t>
    <phoneticPr fontId="39" type="noConversion"/>
  </si>
  <si>
    <t>자료 : 경제교통정책과</t>
    <phoneticPr fontId="37" type="noConversion"/>
  </si>
  <si>
    <t xml:space="preserve"> Source : Division of Economy &amp; Transportation Policy</t>
    <phoneticPr fontId="37" type="noConversion"/>
  </si>
  <si>
    <t>연별 및 
월별</t>
    <phoneticPr fontId="39" type="noConversion"/>
  </si>
  <si>
    <t>외국인전용관광
기념품판매업
Souvenir shops for foreigners only</t>
    <phoneticPr fontId="39" type="noConversion"/>
  </si>
  <si>
    <t>관광사진업
Tourism 
Photography</t>
    <phoneticPr fontId="39" type="noConversion"/>
  </si>
  <si>
    <t xml:space="preserve">     1) 여행업에서 하나의 사업체가 국내여행업과 국외여행업 모두 등록한 경우 국내·외여행업으로 분류</t>
    <phoneticPr fontId="39" type="noConversion"/>
  </si>
  <si>
    <t>1-1. 시·군별 자동차 등록</t>
    <phoneticPr fontId="37" type="noConversion"/>
  </si>
  <si>
    <t>1-1. 시·군별 자동차 등록(계속)</t>
    <phoneticPr fontId="37" type="noConversion"/>
  </si>
  <si>
    <t>주 : 2011년 자료부터 수록</t>
    <phoneticPr fontId="37" type="noConversion"/>
  </si>
  <si>
    <t>5. Bicycle Paths</t>
    <phoneticPr fontId="19" type="noConversion"/>
  </si>
  <si>
    <t xml:space="preserve"> Unit : number, km</t>
    <phoneticPr fontId="19" type="noConversion"/>
  </si>
  <si>
    <t>기타호텔업
Other hotels</t>
    <phoneticPr fontId="39" type="noConversion"/>
  </si>
  <si>
    <t xml:space="preserve">     2) "기타호텔업"에는 수상관광호텔업, 한국전통호텔업, 호스텔업이 포함</t>
    <phoneticPr fontId="19" type="noConversion"/>
  </si>
  <si>
    <t>6. 주차장</t>
    <phoneticPr fontId="39" type="noConversion"/>
  </si>
  <si>
    <t>6. 주차장(계속)</t>
  </si>
  <si>
    <t>6. Parking Lot</t>
  </si>
  <si>
    <t>6. Parking Lot(Cont'd)</t>
  </si>
  <si>
    <t>7. 철도수송</t>
  </si>
  <si>
    <t>8. 항공수송</t>
  </si>
  <si>
    <t>8. 항공수송(계속)</t>
  </si>
  <si>
    <t>8. Air Transportation</t>
  </si>
  <si>
    <t>8. Air Transportation(Cont'd)</t>
  </si>
  <si>
    <t>9. 선박 등록</t>
  </si>
  <si>
    <t>9. 선박 등록(계속)</t>
  </si>
  <si>
    <t>9. Vessels registered</t>
  </si>
  <si>
    <t>9. Vessels registered(Cont'd)</t>
  </si>
  <si>
    <t>10. 여객선 수송</t>
  </si>
  <si>
    <t>10. Transportation of Passenger Vessels</t>
  </si>
  <si>
    <t>11. Tonnage Carried by Vessel</t>
    <phoneticPr fontId="19" type="noConversion"/>
  </si>
  <si>
    <t>11. Tonnage Carried by Vessel(Cont'd)</t>
    <phoneticPr fontId="19" type="noConversion"/>
  </si>
  <si>
    <t>12. 관광사업체 등록</t>
  </si>
  <si>
    <t>12. 관광사업체 등록(계속)</t>
  </si>
  <si>
    <t>12. Registration of Tourist Service Establishments(Cont'd)</t>
  </si>
  <si>
    <t>12. Registration of Tourist Service Establishments</t>
  </si>
  <si>
    <t>13. 주요 관광지 방문객수</t>
  </si>
  <si>
    <t>13. Number of Visitors</t>
  </si>
  <si>
    <t>14. 지정(법정) 관광지 현황 및 방문객수</t>
  </si>
  <si>
    <t>14. Designation of Tourist Attractions, The Visitors</t>
  </si>
  <si>
    <t>15. 관광지 지정</t>
  </si>
  <si>
    <t>15. Designation of Tourist Attractions</t>
  </si>
  <si>
    <t>16. 해수욕장 이용</t>
  </si>
  <si>
    <t>16. Use of Sea Bathing Resorts</t>
  </si>
  <si>
    <t>17. 관광호텔 등록</t>
  </si>
  <si>
    <t>17. Registered Tourist Hotel</t>
  </si>
  <si>
    <t>18. 우편시설</t>
  </si>
  <si>
    <t>18. Postal Service Facilities</t>
  </si>
  <si>
    <t>19. 우편물취급</t>
  </si>
  <si>
    <t>19. Handling of Postal Matters</t>
  </si>
  <si>
    <t>20. 우편요금수입</t>
  </si>
  <si>
    <t>20. Receipts from Postal Charges</t>
  </si>
  <si>
    <t>21. 통신선로 시설</t>
  </si>
  <si>
    <t>21. Communications Line Installations</t>
  </si>
  <si>
    <t>단위 : 개, %</t>
    <phoneticPr fontId="39" type="noConversion"/>
  </si>
  <si>
    <t>Unit : number, %</t>
    <phoneticPr fontId="39" type="noConversion"/>
  </si>
  <si>
    <t>4. 천연가스버스 현황</t>
    <phoneticPr fontId="39" type="noConversion"/>
  </si>
  <si>
    <t>5. 자전거 도로 현황</t>
    <phoneticPr fontId="39" type="noConversion"/>
  </si>
  <si>
    <t>7. 철도수송</t>
    <phoneticPr fontId="39" type="noConversion"/>
  </si>
  <si>
    <t>8. 항공수송</t>
    <phoneticPr fontId="39" type="noConversion"/>
  </si>
  <si>
    <t>9. 선박등록</t>
    <phoneticPr fontId="39" type="noConversion"/>
  </si>
  <si>
    <t>10. 여객선 수송</t>
    <phoneticPr fontId="39" type="noConversion"/>
  </si>
  <si>
    <t>11. 해운화물 수송</t>
    <phoneticPr fontId="39" type="noConversion"/>
  </si>
  <si>
    <t>12. 관광사업체 등록</t>
    <phoneticPr fontId="39" type="noConversion"/>
  </si>
  <si>
    <t>13. 주요관광지 방문객수</t>
    <phoneticPr fontId="39" type="noConversion"/>
  </si>
  <si>
    <t>14. 지정(법정)관광지 현황 및 방문객수</t>
    <phoneticPr fontId="39" type="noConversion"/>
  </si>
  <si>
    <t>16 해수욕장이용</t>
    <phoneticPr fontId="39" type="noConversion"/>
  </si>
  <si>
    <t>17. 관광호텔 등록</t>
    <phoneticPr fontId="39" type="noConversion"/>
  </si>
  <si>
    <t>18 우편시설</t>
    <phoneticPr fontId="39" type="noConversion"/>
  </si>
  <si>
    <t>19. 우편물 취급</t>
    <phoneticPr fontId="39" type="noConversion"/>
  </si>
  <si>
    <t>21. 통신선로시설</t>
    <phoneticPr fontId="39" type="noConversion"/>
  </si>
  <si>
    <t>20. 우편요금수입</t>
    <phoneticPr fontId="39" type="noConversion"/>
  </si>
  <si>
    <t>1. 자동차등록</t>
    <phoneticPr fontId="37" type="noConversion"/>
  </si>
  <si>
    <t>1. 자동차등록(계속)</t>
    <phoneticPr fontId="37" type="noConversion"/>
  </si>
  <si>
    <t>1.  Registered Motor Vehicles(Cont'd)</t>
    <phoneticPr fontId="37" type="noConversion"/>
  </si>
  <si>
    <t>1.  Registered Motor Vehicles</t>
    <phoneticPr fontId="37" type="noConversion"/>
  </si>
  <si>
    <t>Unit : each</t>
    <phoneticPr fontId="37" type="noConversion"/>
  </si>
  <si>
    <t>단위 : 대</t>
    <phoneticPr fontId="37" type="noConversion"/>
  </si>
  <si>
    <t>연별 및 월별
Year &amp; Month</t>
    <phoneticPr fontId="37" type="noConversion"/>
  </si>
  <si>
    <t>연별 및 월별</t>
    <phoneticPr fontId="37" type="noConversion"/>
  </si>
  <si>
    <t>4. CNG Buses</t>
    <phoneticPr fontId="19" type="noConversion"/>
  </si>
  <si>
    <t>단위 : 대, %</t>
    <phoneticPr fontId="19" type="noConversion"/>
  </si>
  <si>
    <t xml:space="preserve">  Unit : each, %</t>
    <phoneticPr fontId="19" type="noConversion"/>
  </si>
  <si>
    <t>Unit : freight/ton, passenger/person</t>
    <phoneticPr fontId="39" type="noConversion"/>
  </si>
  <si>
    <t>연    별</t>
    <phoneticPr fontId="39" type="noConversion"/>
  </si>
  <si>
    <t>천연가스(CNG) 버스 대수(B)
CNG buses</t>
    <phoneticPr fontId="39" type="noConversion"/>
  </si>
  <si>
    <t>당해연도 보급대수
Supply buses in current year</t>
    <phoneticPr fontId="39" type="noConversion"/>
  </si>
  <si>
    <t>보급률
Supply rate
(B)/(A)*100</t>
    <phoneticPr fontId="39" type="noConversion"/>
  </si>
  <si>
    <t>2008</t>
    <phoneticPr fontId="39" type="noConversion"/>
  </si>
  <si>
    <t xml:space="preserve"> Source : Division of Economy &amp; Transportation Policy</t>
    <phoneticPr fontId="37" type="noConversion"/>
  </si>
  <si>
    <t xml:space="preserve"> </t>
    <phoneticPr fontId="37" type="noConversion"/>
  </si>
  <si>
    <t>단위 : 척, 톤</t>
    <phoneticPr fontId="39" type="noConversion"/>
  </si>
  <si>
    <t>Unit : number, ton</t>
    <phoneticPr fontId="39" type="noConversion"/>
  </si>
  <si>
    <t>자료 : 포항지방해양항만청, 2007년 자료부터 수록</t>
    <phoneticPr fontId="39" type="noConversion"/>
  </si>
  <si>
    <t xml:space="preserve"> Source : Pohang Regional Maritime Affairs &amp; Port Office</t>
    <phoneticPr fontId="39" type="noConversion"/>
  </si>
  <si>
    <t xml:space="preserve">주 : 2010년 자료부터 서식변경 </t>
    <phoneticPr fontId="39" type="noConversion"/>
  </si>
  <si>
    <t>단위 : 명</t>
    <phoneticPr fontId="39" type="noConversion"/>
  </si>
  <si>
    <t xml:space="preserve"> Unit : person</t>
    <phoneticPr fontId="39" type="noConversion"/>
  </si>
  <si>
    <t>방문객수 Visitors</t>
    <phoneticPr fontId="39" type="noConversion"/>
  </si>
  <si>
    <t>유료 관광지 Paid tourist attractions</t>
    <phoneticPr fontId="39" type="noConversion"/>
  </si>
  <si>
    <t>내국인 Domestic</t>
    <phoneticPr fontId="39" type="noConversion"/>
  </si>
  <si>
    <t>주 :  주요 관광지만을 대상으로 방문객수를 중복 집계하였기에 실제 방문객수와 차이가 있을 수 있음.</t>
    <phoneticPr fontId="39" type="noConversion"/>
  </si>
  <si>
    <t xml:space="preserve">자료 : 관광진흥과, 한국문화관광연구원 2007년 자료부터 수록   </t>
    <phoneticPr fontId="39" type="noConversion"/>
  </si>
  <si>
    <t>단위 : 개</t>
    <phoneticPr fontId="39" type="noConversion"/>
  </si>
  <si>
    <t>Unit : 1,000 letters</t>
    <phoneticPr fontId="39" type="noConversion"/>
  </si>
  <si>
    <t>Year &amp;
Post Office</t>
    <phoneticPr fontId="39" type="noConversion"/>
  </si>
  <si>
    <t>포항우체국</t>
    <phoneticPr fontId="39" type="noConversion"/>
  </si>
  <si>
    <t xml:space="preserve"> Pohang</t>
    <phoneticPr fontId="39" type="noConversion"/>
  </si>
  <si>
    <t>경주우체국</t>
    <phoneticPr fontId="39" type="noConversion"/>
  </si>
  <si>
    <t>김천우체국</t>
    <phoneticPr fontId="39" type="noConversion"/>
  </si>
  <si>
    <t xml:space="preserve"> Gimcheon</t>
    <phoneticPr fontId="39" type="noConversion"/>
  </si>
  <si>
    <t>안동우편집중국</t>
    <phoneticPr fontId="39" type="noConversion"/>
  </si>
  <si>
    <t>안동우체국</t>
    <phoneticPr fontId="39" type="noConversion"/>
  </si>
  <si>
    <t>구미우체국</t>
    <phoneticPr fontId="39" type="noConversion"/>
  </si>
  <si>
    <t>영주우체국</t>
    <phoneticPr fontId="39" type="noConversion"/>
  </si>
  <si>
    <t>상주우체국</t>
    <phoneticPr fontId="39" type="noConversion"/>
  </si>
  <si>
    <t>문경우체국</t>
    <phoneticPr fontId="39" type="noConversion"/>
  </si>
  <si>
    <t>경산우체국</t>
    <phoneticPr fontId="39" type="noConversion"/>
  </si>
  <si>
    <t>군위우체국</t>
    <phoneticPr fontId="39" type="noConversion"/>
  </si>
  <si>
    <t>의성우체국</t>
    <phoneticPr fontId="39" type="noConversion"/>
  </si>
  <si>
    <t>청송우체국</t>
    <phoneticPr fontId="39" type="noConversion"/>
  </si>
  <si>
    <t>영양우체국</t>
    <phoneticPr fontId="39" type="noConversion"/>
  </si>
  <si>
    <t>영덕우체국</t>
    <phoneticPr fontId="39" type="noConversion"/>
  </si>
  <si>
    <t>청도우체국</t>
    <phoneticPr fontId="39" type="noConversion"/>
  </si>
  <si>
    <t>고령우체국</t>
    <phoneticPr fontId="39" type="noConversion"/>
  </si>
  <si>
    <t>성주우체국</t>
    <phoneticPr fontId="39" type="noConversion"/>
  </si>
  <si>
    <t>왜관우체국</t>
    <phoneticPr fontId="39" type="noConversion"/>
  </si>
  <si>
    <t>예천우체국</t>
    <phoneticPr fontId="39" type="noConversion"/>
  </si>
  <si>
    <t>봉화우체국</t>
    <phoneticPr fontId="39" type="noConversion"/>
  </si>
  <si>
    <t>울진우체국</t>
    <phoneticPr fontId="39" type="noConversion"/>
  </si>
  <si>
    <t>울릉우체국</t>
    <phoneticPr fontId="39" type="noConversion"/>
  </si>
  <si>
    <t>포항우편집중국</t>
    <phoneticPr fontId="39" type="noConversion"/>
  </si>
  <si>
    <t xml:space="preserve"> Pohang Center</t>
    <phoneticPr fontId="39" type="noConversion"/>
  </si>
  <si>
    <t xml:space="preserve">자료 : 경북우정청     </t>
    <phoneticPr fontId="39" type="noConversion"/>
  </si>
  <si>
    <t>Unit : 1,000 won</t>
    <phoneticPr fontId="39" type="noConversion"/>
  </si>
  <si>
    <t>국 제
International</t>
    <phoneticPr fontId="39" type="noConversion"/>
  </si>
  <si>
    <t xml:space="preserve"> Andong Center</t>
    <phoneticPr fontId="39" type="noConversion"/>
  </si>
  <si>
    <t xml:space="preserve"> Gumi</t>
    <phoneticPr fontId="39" type="noConversion"/>
  </si>
  <si>
    <t xml:space="preserve"> Mungyeong</t>
    <phoneticPr fontId="39" type="noConversion"/>
  </si>
  <si>
    <t xml:space="preserve"> Uiseong</t>
    <phoneticPr fontId="39" type="noConversion"/>
  </si>
  <si>
    <t xml:space="preserve"> Cheongsong</t>
    <phoneticPr fontId="39" type="noConversion"/>
  </si>
  <si>
    <t xml:space="preserve"> Goryeong</t>
    <phoneticPr fontId="39" type="noConversion"/>
  </si>
  <si>
    <t xml:space="preserve"> Chilgok</t>
    <phoneticPr fontId="39" type="noConversion"/>
  </si>
  <si>
    <t xml:space="preserve"> Bonghwa</t>
    <phoneticPr fontId="39" type="noConversion"/>
  </si>
  <si>
    <t>자료 : 경북우정청</t>
    <phoneticPr fontId="39" type="noConversion"/>
  </si>
  <si>
    <t>단위 : 천명, 톤, kg</t>
    <phoneticPr fontId="39" type="noConversion"/>
  </si>
  <si>
    <t xml:space="preserve"> Unit : 1,000 person, ton, kg</t>
    <phoneticPr fontId="39" type="noConversion"/>
  </si>
  <si>
    <t>연별 및 월별
Year &amp; Month</t>
    <phoneticPr fontId="39" type="noConversion"/>
  </si>
  <si>
    <t>화물
Freight</t>
    <phoneticPr fontId="39" type="noConversion"/>
  </si>
  <si>
    <t xml:space="preserve"> Source : Korea Airports Authority Pohang Branch</t>
    <phoneticPr fontId="39" type="noConversion"/>
  </si>
  <si>
    <t xml:space="preserve"> Yeongcheon</t>
  </si>
  <si>
    <t>영천우체국</t>
  </si>
  <si>
    <t>15 관광지 지정</t>
    <phoneticPr fontId="39" type="noConversion"/>
  </si>
  <si>
    <t>단위 : ㎢, 명</t>
    <phoneticPr fontId="39" type="noConversion"/>
  </si>
  <si>
    <t xml:space="preserve"> Unit : ㎢, person</t>
    <phoneticPr fontId="39" type="noConversion"/>
  </si>
  <si>
    <t>연별 
관광지별</t>
    <phoneticPr fontId="39" type="noConversion"/>
  </si>
  <si>
    <t>지정일자
Date of designation</t>
    <phoneticPr fontId="39" type="noConversion"/>
  </si>
  <si>
    <t xml:space="preserve">조정면적
Area </t>
    <phoneticPr fontId="39" type="noConversion"/>
  </si>
  <si>
    <t>방문객  Tourists</t>
    <phoneticPr fontId="39" type="noConversion"/>
  </si>
  <si>
    <t>외 국 인
Foreign</t>
    <phoneticPr fontId="39" type="noConversion"/>
  </si>
  <si>
    <t>Year &amp; Month</t>
    <phoneticPr fontId="37" type="noConversion"/>
  </si>
  <si>
    <t>화물 Freight</t>
    <phoneticPr fontId="39" type="noConversion"/>
  </si>
  <si>
    <t xml:space="preserve"> 계
Total</t>
    <phoneticPr fontId="39" type="noConversion"/>
  </si>
  <si>
    <t>시내버스
Inter-city buses</t>
    <phoneticPr fontId="39" type="noConversion"/>
  </si>
  <si>
    <t>시외버스
Intra-city buses</t>
    <phoneticPr fontId="39" type="noConversion"/>
  </si>
  <si>
    <t>택 시
 Taxi</t>
    <phoneticPr fontId="39" type="noConversion"/>
  </si>
  <si>
    <t>전 세
 Chartered car</t>
    <phoneticPr fontId="39" type="noConversion"/>
  </si>
  <si>
    <t>일 반
General cargo</t>
    <phoneticPr fontId="39" type="noConversion"/>
  </si>
  <si>
    <t>개 별
Individual cargo</t>
    <phoneticPr fontId="39" type="noConversion"/>
  </si>
  <si>
    <t>용  달
Delivery cargo</t>
    <phoneticPr fontId="39" type="noConversion"/>
  </si>
  <si>
    <t>등록대수
Number of cars</t>
    <phoneticPr fontId="39" type="noConversion"/>
  </si>
  <si>
    <t>수송인원
Number of passengers</t>
    <phoneticPr fontId="39" type="noConversion"/>
  </si>
  <si>
    <t>수송량
Volume of
 traffic</t>
    <phoneticPr fontId="39" type="noConversion"/>
  </si>
  <si>
    <t>2008</t>
    <phoneticPr fontId="39" type="noConversion"/>
  </si>
  <si>
    <t>총 버스 대수(A)
Total buses</t>
    <phoneticPr fontId="39" type="noConversion"/>
  </si>
  <si>
    <t>연별 및 시군별
Year &amp; Si, Gun</t>
    <phoneticPr fontId="39" type="noConversion"/>
  </si>
  <si>
    <t>연별 및 시군별
Year &amp; Si, Gun</t>
    <phoneticPr fontId="39" type="noConversion"/>
  </si>
  <si>
    <t>합 계
Grand total</t>
    <phoneticPr fontId="39" type="noConversion"/>
  </si>
  <si>
    <t>노 상
 Street parking</t>
    <phoneticPr fontId="39" type="noConversion"/>
  </si>
  <si>
    <t xml:space="preserve">노 외
 Non-street parking </t>
    <phoneticPr fontId="39" type="noConversion"/>
  </si>
  <si>
    <t>부 설
 attached to buildings</t>
    <phoneticPr fontId="39" type="noConversion"/>
  </si>
  <si>
    <t>유료 Toll</t>
    <phoneticPr fontId="39" type="noConversion"/>
  </si>
  <si>
    <t>무료 Free</t>
    <phoneticPr fontId="39" type="noConversion"/>
  </si>
  <si>
    <t>공영 Public</t>
    <phoneticPr fontId="39" type="noConversion"/>
  </si>
  <si>
    <t>민영 Private</t>
    <phoneticPr fontId="39" type="noConversion"/>
  </si>
  <si>
    <t>개 소
Number</t>
    <phoneticPr fontId="39" type="noConversion"/>
  </si>
  <si>
    <t>면 수
plane</t>
    <phoneticPr fontId="39" type="noConversion"/>
  </si>
  <si>
    <t>연별 및 
월별</t>
    <phoneticPr fontId="39" type="noConversion"/>
  </si>
  <si>
    <t>국 내 선 Domestic lines</t>
    <phoneticPr fontId="39" type="noConversion"/>
  </si>
  <si>
    <t>Year &amp; 
Month</t>
    <phoneticPr fontId="39" type="noConversion"/>
  </si>
  <si>
    <t>연별 및 월별
Year &amp; Month</t>
    <phoneticPr fontId="39" type="noConversion"/>
  </si>
  <si>
    <t>국 제 선 International lines</t>
    <phoneticPr fontId="39" type="noConversion"/>
  </si>
  <si>
    <t>포 항 공 항 Pohang Airport</t>
    <phoneticPr fontId="39" type="noConversion"/>
  </si>
  <si>
    <t>포 항 공 항 Pohang Airportl</t>
    <phoneticPr fontId="39" type="noConversion"/>
  </si>
  <si>
    <t xml:space="preserve">   출 발 Departure</t>
    <phoneticPr fontId="39" type="noConversion"/>
  </si>
  <si>
    <t>계 Total</t>
    <phoneticPr fontId="39" type="noConversion"/>
  </si>
  <si>
    <t>입 국 Entry</t>
    <phoneticPr fontId="39" type="noConversion"/>
  </si>
  <si>
    <t>출 국 Departure</t>
    <phoneticPr fontId="39" type="noConversion"/>
  </si>
  <si>
    <t>여객
Passen
gers</t>
    <phoneticPr fontId="39" type="noConversion"/>
  </si>
  <si>
    <t>화물
Freight</t>
    <phoneticPr fontId="39" type="noConversion"/>
  </si>
  <si>
    <t>우편
Mail</t>
    <phoneticPr fontId="39" type="noConversion"/>
  </si>
  <si>
    <t>연별
Year</t>
    <phoneticPr fontId="39" type="noConversion"/>
  </si>
  <si>
    <t>용       도       별     by Use</t>
    <phoneticPr fontId="39" type="noConversion"/>
  </si>
  <si>
    <t>용     도     별     by Use</t>
    <phoneticPr fontId="39" type="noConversion"/>
  </si>
  <si>
    <t>형  태  별   by Type</t>
    <phoneticPr fontId="39" type="noConversion"/>
  </si>
  <si>
    <t>계  Total</t>
    <phoneticPr fontId="39" type="noConversion"/>
  </si>
  <si>
    <t>여객선 Passenger</t>
    <phoneticPr fontId="39" type="noConversion"/>
  </si>
  <si>
    <t>화물선
Cargo</t>
    <phoneticPr fontId="39" type="noConversion"/>
  </si>
  <si>
    <t>유조선
Tanker</t>
    <phoneticPr fontId="39" type="noConversion"/>
  </si>
  <si>
    <t>예선
Tugboat</t>
    <phoneticPr fontId="39" type="noConversion"/>
  </si>
  <si>
    <t>기타
Others</t>
    <phoneticPr fontId="39" type="noConversion"/>
  </si>
  <si>
    <t>강선
Steel</t>
    <phoneticPr fontId="39" type="noConversion"/>
  </si>
  <si>
    <t>목선
Wooden</t>
    <phoneticPr fontId="39" type="noConversion"/>
  </si>
  <si>
    <t>척
Number</t>
    <phoneticPr fontId="39" type="noConversion"/>
  </si>
  <si>
    <t>톤
Gross Ton</t>
    <phoneticPr fontId="39" type="noConversion"/>
  </si>
  <si>
    <t>외 항 선
Ocean-going vessels</t>
    <phoneticPr fontId="39" type="noConversion"/>
  </si>
  <si>
    <t>주 요 화 물 별 수 송 량
Transportation volume by commodities</t>
    <phoneticPr fontId="39" type="noConversion"/>
  </si>
  <si>
    <t>양 곡
Grain</t>
    <phoneticPr fontId="39" type="noConversion"/>
  </si>
  <si>
    <t>유류
Oils</t>
    <phoneticPr fontId="39" type="noConversion"/>
  </si>
  <si>
    <t>무연탄
Anthracite</t>
    <phoneticPr fontId="39" type="noConversion"/>
  </si>
  <si>
    <t>유연탄
bituminous</t>
    <phoneticPr fontId="39" type="noConversion"/>
  </si>
  <si>
    <t>목재
Timber</t>
    <phoneticPr fontId="39" type="noConversion"/>
  </si>
  <si>
    <t>선어
Fresh fish</t>
    <phoneticPr fontId="39" type="noConversion"/>
  </si>
  <si>
    <t>자료 : 관광진흥과</t>
    <phoneticPr fontId="39" type="noConversion"/>
  </si>
  <si>
    <t xml:space="preserve">주 : 2011년 자료부터 서식변경 </t>
    <phoneticPr fontId="39" type="noConversion"/>
  </si>
  <si>
    <t xml:space="preserve">     4) 관광편의시설업 중 "한옥체험업" 항목추가(2009년 관광진흥법규 개정에 의거, 2009년부터 대상업종으로 추가)</t>
    <phoneticPr fontId="19" type="noConversion"/>
  </si>
  <si>
    <t>종합휴양업
Resort complexes</t>
    <phoneticPr fontId="39" type="noConversion"/>
  </si>
  <si>
    <t>관광유흥
음식점업
Amusement Restaurants for Tourists</t>
    <phoneticPr fontId="39" type="noConversion"/>
  </si>
  <si>
    <t>관광궤도업
Loafway</t>
    <phoneticPr fontId="39" type="noConversion"/>
  </si>
  <si>
    <t>한옥체험업
Korean-style house experience</t>
    <phoneticPr fontId="39" type="noConversion"/>
  </si>
  <si>
    <t xml:space="preserve"> Gyeongju</t>
    <phoneticPr fontId="39" type="noConversion"/>
  </si>
  <si>
    <t xml:space="preserve"> Gimcheon</t>
    <phoneticPr fontId="39" type="noConversion"/>
  </si>
  <si>
    <t xml:space="preserve"> Andong</t>
    <phoneticPr fontId="39" type="noConversion"/>
  </si>
  <si>
    <t xml:space="preserve"> Gumi</t>
    <phoneticPr fontId="39" type="noConversion"/>
  </si>
  <si>
    <t xml:space="preserve"> Yeongju</t>
    <phoneticPr fontId="39" type="noConversion"/>
  </si>
  <si>
    <t xml:space="preserve"> Yeongcheon</t>
    <phoneticPr fontId="39" type="noConversion"/>
  </si>
  <si>
    <t xml:space="preserve"> Sangju</t>
    <phoneticPr fontId="39" type="noConversion"/>
  </si>
  <si>
    <t xml:space="preserve"> Mungyeong</t>
    <phoneticPr fontId="39" type="noConversion"/>
  </si>
  <si>
    <t xml:space="preserve"> Gyeongsan</t>
    <phoneticPr fontId="39" type="noConversion"/>
  </si>
  <si>
    <t xml:space="preserve"> Gunwi</t>
    <phoneticPr fontId="39" type="noConversion"/>
  </si>
  <si>
    <t xml:space="preserve"> Uiseong</t>
    <phoneticPr fontId="39" type="noConversion"/>
  </si>
  <si>
    <t xml:space="preserve"> Cheongsong</t>
    <phoneticPr fontId="39" type="noConversion"/>
  </si>
  <si>
    <t xml:space="preserve"> Yeongyang</t>
    <phoneticPr fontId="39" type="noConversion"/>
  </si>
  <si>
    <t xml:space="preserve"> Yeongdeok</t>
    <phoneticPr fontId="39" type="noConversion"/>
  </si>
  <si>
    <t xml:space="preserve"> Cheongdo</t>
    <phoneticPr fontId="39" type="noConversion"/>
  </si>
  <si>
    <t xml:space="preserve"> Goryeong</t>
    <phoneticPr fontId="39" type="noConversion"/>
  </si>
  <si>
    <t xml:space="preserve"> Seongju</t>
    <phoneticPr fontId="39" type="noConversion"/>
  </si>
  <si>
    <t xml:space="preserve"> Chilgok</t>
    <phoneticPr fontId="39" type="noConversion"/>
  </si>
  <si>
    <t xml:space="preserve"> Yecheon</t>
    <phoneticPr fontId="39" type="noConversion"/>
  </si>
  <si>
    <t xml:space="preserve"> Bonghwa</t>
    <phoneticPr fontId="39" type="noConversion"/>
  </si>
  <si>
    <t xml:space="preserve"> Uljin</t>
    <phoneticPr fontId="39" type="noConversion"/>
  </si>
  <si>
    <t xml:space="preserve"> Ulleung</t>
    <phoneticPr fontId="39" type="noConversion"/>
  </si>
  <si>
    <t xml:space="preserve">12. Registration of Tourist Service </t>
    <phoneticPr fontId="19" type="noConversion"/>
  </si>
  <si>
    <t>Establishments(Cont'd)</t>
    <phoneticPr fontId="19" type="noConversion"/>
  </si>
  <si>
    <t xml:space="preserve">     3) "관광삭도업"→"관광궤도업" 항목변경</t>
    <phoneticPr fontId="19" type="noConversion"/>
  </si>
  <si>
    <t xml:space="preserve">     3) "관광삭도업"→"관광궤도업" 항목변경</t>
    <phoneticPr fontId="19" type="noConversion"/>
  </si>
  <si>
    <t>무료 관광지
 Free tourist attractions</t>
    <phoneticPr fontId="39" type="noConversion"/>
  </si>
  <si>
    <t>외국인 Foreign</t>
    <phoneticPr fontId="39" type="noConversion"/>
  </si>
  <si>
    <t>총  면  적
Grand area</t>
    <phoneticPr fontId="39" type="noConversion"/>
  </si>
  <si>
    <t>길   이
Length</t>
    <phoneticPr fontId="39" type="noConversion"/>
  </si>
  <si>
    <t>탈의장
Dressing rooms</t>
    <phoneticPr fontId="39" type="noConversion"/>
  </si>
  <si>
    <t>샤워장
Shower rooms</t>
    <phoneticPr fontId="39" type="noConversion"/>
  </si>
  <si>
    <t>화장실
Toilet</t>
    <phoneticPr fontId="39" type="noConversion"/>
  </si>
  <si>
    <t>뜀대
Diving stand</t>
    <phoneticPr fontId="39" type="noConversion"/>
  </si>
  <si>
    <t>공동수도
Water supply</t>
    <phoneticPr fontId="39" type="noConversion"/>
  </si>
  <si>
    <t>연별 및
시군별</t>
    <phoneticPr fontId="39" type="noConversion"/>
  </si>
  <si>
    <t>등급
미정</t>
    <phoneticPr fontId="39" type="noConversion"/>
  </si>
  <si>
    <t>가족
호텔</t>
    <phoneticPr fontId="39" type="noConversion"/>
  </si>
  <si>
    <t>포항시</t>
    <phoneticPr fontId="39" type="noConversion"/>
  </si>
  <si>
    <t xml:space="preserve"> Pohang</t>
    <phoneticPr fontId="39" type="noConversion"/>
  </si>
  <si>
    <t>구미시</t>
    <phoneticPr fontId="39" type="noConversion"/>
  </si>
  <si>
    <t>연별 및
시군별</t>
    <phoneticPr fontId="39" type="noConversion"/>
  </si>
  <si>
    <t>합  계
Total</t>
    <phoneticPr fontId="39" type="noConversion"/>
  </si>
  <si>
    <t>특 1등급
Deluxe 1st</t>
    <phoneticPr fontId="39" type="noConversion"/>
  </si>
  <si>
    <t>특 2등급
Deluxe 2nd</t>
    <phoneticPr fontId="39" type="noConversion"/>
  </si>
  <si>
    <t>1등급
1st Class</t>
    <phoneticPr fontId="39" type="noConversion"/>
  </si>
  <si>
    <t>2등급
2nd Class</t>
    <phoneticPr fontId="39" type="noConversion"/>
  </si>
  <si>
    <t>3등급
3rd Class</t>
    <phoneticPr fontId="39" type="noConversion"/>
  </si>
  <si>
    <t>객  실  이  용  률 (%)
Room occupancy rate</t>
    <phoneticPr fontId="39" type="noConversion"/>
  </si>
  <si>
    <t>수입실적
(백만원)
Receipts</t>
    <phoneticPr fontId="39" type="noConversion"/>
  </si>
  <si>
    <t>Year &amp;
Si, Gun</t>
    <phoneticPr fontId="39" type="noConversion"/>
  </si>
  <si>
    <t>호텔수Number</t>
    <phoneticPr fontId="39" type="noConversion"/>
  </si>
  <si>
    <t>객실수Rooms</t>
    <phoneticPr fontId="39" type="noConversion"/>
  </si>
  <si>
    <t>특
1등급</t>
    <phoneticPr fontId="19" type="noConversion"/>
  </si>
  <si>
    <t>특
2등급</t>
    <phoneticPr fontId="19" type="noConversion"/>
  </si>
  <si>
    <t>우체통  Post box</t>
    <phoneticPr fontId="39" type="noConversion"/>
  </si>
  <si>
    <t>일반국
General post office</t>
    <phoneticPr fontId="39" type="noConversion"/>
  </si>
  <si>
    <t>분 국
Branch post office</t>
    <phoneticPr fontId="39" type="noConversion"/>
  </si>
  <si>
    <t>별정국
Special post office</t>
    <phoneticPr fontId="39" type="noConversion"/>
  </si>
  <si>
    <t>우편취급국
Postal agency</t>
    <phoneticPr fontId="39" type="noConversion"/>
  </si>
  <si>
    <t>을
Hanging</t>
    <phoneticPr fontId="39" type="noConversion"/>
  </si>
  <si>
    <t>우표류
판매소
Stamp sale agency</t>
    <phoneticPr fontId="39" type="noConversion"/>
  </si>
  <si>
    <t>주 : 단위가 1,000통이므로 적은 수는 - 처리하되 합계에는 포함</t>
    <phoneticPr fontId="39" type="noConversion"/>
  </si>
  <si>
    <t>Year &amp;
Post Office</t>
    <phoneticPr fontId="39" type="noConversion"/>
  </si>
  <si>
    <t>일반 General mail</t>
    <phoneticPr fontId="39" type="noConversion"/>
  </si>
  <si>
    <t>접 수
Receipt</t>
    <phoneticPr fontId="39" type="noConversion"/>
  </si>
  <si>
    <t>배 달
Delivery</t>
    <phoneticPr fontId="39" type="noConversion"/>
  </si>
  <si>
    <t>포항우체국</t>
    <phoneticPr fontId="39" type="noConversion"/>
  </si>
  <si>
    <t xml:space="preserve"> Pohang</t>
    <phoneticPr fontId="39" type="noConversion"/>
  </si>
  <si>
    <t>경주우체국</t>
    <phoneticPr fontId="39" type="noConversion"/>
  </si>
  <si>
    <t xml:space="preserve"> Gyeongju</t>
    <phoneticPr fontId="39" type="noConversion"/>
  </si>
  <si>
    <t>김천우체국</t>
    <phoneticPr fontId="39" type="noConversion"/>
  </si>
  <si>
    <t xml:space="preserve"> Gimcheon</t>
    <phoneticPr fontId="39" type="noConversion"/>
  </si>
  <si>
    <t>안동우편집중국</t>
    <phoneticPr fontId="39" type="noConversion"/>
  </si>
  <si>
    <t>Andong Center</t>
    <phoneticPr fontId="39" type="noConversion"/>
  </si>
  <si>
    <t>안동우체국</t>
    <phoneticPr fontId="39" type="noConversion"/>
  </si>
  <si>
    <t xml:space="preserve"> Andong</t>
    <phoneticPr fontId="39" type="noConversion"/>
  </si>
  <si>
    <t>구미우체국</t>
    <phoneticPr fontId="39" type="noConversion"/>
  </si>
  <si>
    <t xml:space="preserve"> Gumi</t>
    <phoneticPr fontId="39" type="noConversion"/>
  </si>
  <si>
    <t>영주우체국</t>
    <phoneticPr fontId="39" type="noConversion"/>
  </si>
  <si>
    <t xml:space="preserve"> Yeongju</t>
    <phoneticPr fontId="39" type="noConversion"/>
  </si>
  <si>
    <t>상주우체국</t>
    <phoneticPr fontId="39" type="noConversion"/>
  </si>
  <si>
    <t xml:space="preserve"> Sangju</t>
    <phoneticPr fontId="39" type="noConversion"/>
  </si>
  <si>
    <t>문경우체국</t>
    <phoneticPr fontId="39" type="noConversion"/>
  </si>
  <si>
    <t xml:space="preserve"> Mungyeong</t>
    <phoneticPr fontId="39" type="noConversion"/>
  </si>
  <si>
    <t>경산우체국</t>
    <phoneticPr fontId="39" type="noConversion"/>
  </si>
  <si>
    <t xml:space="preserve"> Gyeongsan</t>
    <phoneticPr fontId="39" type="noConversion"/>
  </si>
  <si>
    <t>군위우체국</t>
    <phoneticPr fontId="39" type="noConversion"/>
  </si>
  <si>
    <t xml:space="preserve"> Gunwi</t>
    <phoneticPr fontId="39" type="noConversion"/>
  </si>
  <si>
    <t>의성우체국</t>
    <phoneticPr fontId="39" type="noConversion"/>
  </si>
  <si>
    <t xml:space="preserve"> Uiseong</t>
    <phoneticPr fontId="39" type="noConversion"/>
  </si>
  <si>
    <t>청송우체국</t>
    <phoneticPr fontId="39" type="noConversion"/>
  </si>
  <si>
    <t xml:space="preserve"> Cheongsong</t>
    <phoneticPr fontId="39" type="noConversion"/>
  </si>
  <si>
    <t>영양우체국</t>
    <phoneticPr fontId="39" type="noConversion"/>
  </si>
  <si>
    <t xml:space="preserve"> Yeongyang</t>
    <phoneticPr fontId="39" type="noConversion"/>
  </si>
  <si>
    <t>영덕우체국</t>
    <phoneticPr fontId="39" type="noConversion"/>
  </si>
  <si>
    <t xml:space="preserve"> Yeongdeok</t>
    <phoneticPr fontId="39" type="noConversion"/>
  </si>
  <si>
    <t>청도우체국</t>
    <phoneticPr fontId="39" type="noConversion"/>
  </si>
  <si>
    <t xml:space="preserve"> Cheongdo</t>
    <phoneticPr fontId="39" type="noConversion"/>
  </si>
  <si>
    <t>고령우체국</t>
    <phoneticPr fontId="39" type="noConversion"/>
  </si>
  <si>
    <t xml:space="preserve"> Goryeong</t>
    <phoneticPr fontId="39" type="noConversion"/>
  </si>
  <si>
    <t>성주우체국</t>
    <phoneticPr fontId="39" type="noConversion"/>
  </si>
  <si>
    <t xml:space="preserve"> Seongju</t>
    <phoneticPr fontId="39" type="noConversion"/>
  </si>
  <si>
    <t>왜관우체국</t>
    <phoneticPr fontId="39" type="noConversion"/>
  </si>
  <si>
    <t xml:space="preserve"> Chilgok</t>
    <phoneticPr fontId="39" type="noConversion"/>
  </si>
  <si>
    <t>예천우체국</t>
    <phoneticPr fontId="39" type="noConversion"/>
  </si>
  <si>
    <t xml:space="preserve"> Yecheon</t>
    <phoneticPr fontId="39" type="noConversion"/>
  </si>
  <si>
    <t>봉화우체국</t>
    <phoneticPr fontId="39" type="noConversion"/>
  </si>
  <si>
    <t xml:space="preserve"> Bonghwa</t>
    <phoneticPr fontId="39" type="noConversion"/>
  </si>
  <si>
    <t>울진우체국</t>
    <phoneticPr fontId="39" type="noConversion"/>
  </si>
  <si>
    <t xml:space="preserve"> Uljin</t>
    <phoneticPr fontId="39" type="noConversion"/>
  </si>
  <si>
    <t>울릉우체국</t>
    <phoneticPr fontId="39" type="noConversion"/>
  </si>
  <si>
    <t xml:space="preserve"> Ulleung</t>
    <phoneticPr fontId="39" type="noConversion"/>
  </si>
  <si>
    <t>포항우편집중국</t>
    <phoneticPr fontId="39" type="noConversion"/>
  </si>
  <si>
    <t xml:space="preserve"> Pohang Center</t>
    <phoneticPr fontId="39" type="noConversion"/>
  </si>
  <si>
    <t>부  대  시  설 Other facilities</t>
    <phoneticPr fontId="39" type="noConversion"/>
  </si>
  <si>
    <t>국 간 중 계
Inter-nation lines</t>
    <phoneticPr fontId="39" type="noConversion"/>
  </si>
  <si>
    <t>전 주
Poles</t>
    <phoneticPr fontId="39" type="noConversion"/>
  </si>
  <si>
    <t>가 공
Aerial</t>
    <phoneticPr fontId="39" type="noConversion"/>
  </si>
  <si>
    <t>주 : 1) 이륜자동차 미포함.  Excluding Motorcycle, 영업용의 경우 등록과 사용본거지가 달라 일부 차이가 있을 수 있음.</t>
    <phoneticPr fontId="37" type="noConversion"/>
  </si>
  <si>
    <t>3. Transportation of Commercial Motor Vehicles, by Type of Business(Cont'd)</t>
    <phoneticPr fontId="39" type="noConversion"/>
  </si>
  <si>
    <t xml:space="preserve">      2009년 자료부터 단위변경(ton → 1,000ton)</t>
    <phoneticPr fontId="39" type="noConversion"/>
  </si>
  <si>
    <t>2012</t>
  </si>
  <si>
    <t>2007</t>
    <phoneticPr fontId="39" type="noConversion"/>
  </si>
  <si>
    <t xml:space="preserve"> 1월    Jan.</t>
  </si>
  <si>
    <t xml:space="preserve"> 5월    May.</t>
  </si>
  <si>
    <t xml:space="preserve"> 6월    Jun.</t>
  </si>
  <si>
    <t xml:space="preserve"> 7월    Jul.</t>
  </si>
  <si>
    <t xml:space="preserve"> 8월    Aug.</t>
  </si>
  <si>
    <t xml:space="preserve"> 9월    Sept.</t>
  </si>
  <si>
    <t xml:space="preserve">10월   Oct.   </t>
  </si>
  <si>
    <t xml:space="preserve">11월   Nov.   </t>
  </si>
  <si>
    <t xml:space="preserve">12월   Dec.   </t>
  </si>
  <si>
    <t xml:space="preserve"> Pohang</t>
  </si>
  <si>
    <t xml:space="preserve"> Gyeongju</t>
  </si>
  <si>
    <t xml:space="preserve"> Gimcheon</t>
  </si>
  <si>
    <t xml:space="preserve"> Andong</t>
  </si>
  <si>
    <t xml:space="preserve"> Gumi</t>
  </si>
  <si>
    <t xml:space="preserve"> Yeongju</t>
  </si>
  <si>
    <t xml:space="preserve"> Sangju</t>
  </si>
  <si>
    <t xml:space="preserve"> Mungyeong</t>
  </si>
  <si>
    <t xml:space="preserve"> Gyeongsan</t>
  </si>
  <si>
    <t xml:space="preserve"> Gunwi</t>
  </si>
  <si>
    <t xml:space="preserve"> Uiseong</t>
  </si>
  <si>
    <t xml:space="preserve"> Cheongsong</t>
  </si>
  <si>
    <t xml:space="preserve"> Yeongyang</t>
  </si>
  <si>
    <t xml:space="preserve"> Yeongdeok</t>
  </si>
  <si>
    <t xml:space="preserve"> Cheongdo</t>
  </si>
  <si>
    <t xml:space="preserve"> Goryeong</t>
  </si>
  <si>
    <t xml:space="preserve"> Seongju</t>
  </si>
  <si>
    <t xml:space="preserve"> Chilgok</t>
  </si>
  <si>
    <t xml:space="preserve"> Yecheon</t>
  </si>
  <si>
    <t xml:space="preserve"> Bonghwa</t>
  </si>
  <si>
    <t xml:space="preserve"> Uljin</t>
  </si>
  <si>
    <t xml:space="preserve"> Ulleung</t>
  </si>
  <si>
    <t>종합관리소
Diving stand</t>
  </si>
  <si>
    <t>Oct</t>
  </si>
  <si>
    <t>자료 : 환경정책과</t>
    <phoneticPr fontId="37" type="noConversion"/>
  </si>
  <si>
    <t>May</t>
  </si>
  <si>
    <t xml:space="preserve"> Source : Division of Economy &amp; Transportation Policy</t>
  </si>
  <si>
    <t>주) 2006년 자료부터 노상에서 유료, 무료 구분,  노외에서 공영, 민영 구분</t>
  </si>
  <si>
    <t xml:space="preserve"> Source : Tourism Promotion Division</t>
    <phoneticPr fontId="39" type="noConversion"/>
  </si>
  <si>
    <t>자료 : 관광진흥과, 2007년 자료부터 서식 변경</t>
    <phoneticPr fontId="39" type="noConversion"/>
  </si>
  <si>
    <t>Source : Tourism Promotion Division</t>
    <phoneticPr fontId="39" type="noConversion"/>
  </si>
  <si>
    <t>7. Railroad Transportation</t>
  </si>
  <si>
    <t>Unit : person, ton, 1,000 won</t>
  </si>
  <si>
    <t>연별 및 역별
Year &amp; Station</t>
  </si>
  <si>
    <t>여 객
Passenger</t>
  </si>
  <si>
    <t>화 물
Freight</t>
  </si>
  <si>
    <t>승차인원
on-boarding</t>
  </si>
  <si>
    <t>강차인원
off-boarding</t>
  </si>
  <si>
    <t>여객수입
Revenues</t>
  </si>
  <si>
    <t>발송톤수
Sending</t>
  </si>
  <si>
    <t>도착톤수
Arriving</t>
  </si>
  <si>
    <t>화물수입
Revenues</t>
  </si>
  <si>
    <t>한국철도공사대구본부
Korea Railroad Daegu Headquarters Office</t>
  </si>
  <si>
    <t>경산 Gyeongsan</t>
  </si>
  <si>
    <t>삼성 Samsung</t>
  </si>
  <si>
    <t>남성현 Namsunghyun</t>
  </si>
  <si>
    <t>청도 Cheongdo</t>
  </si>
  <si>
    <t>청천 Cheongcheon</t>
  </si>
  <si>
    <t>하양 Hayang</t>
  </si>
  <si>
    <t>금호 Geumho</t>
  </si>
  <si>
    <t>봉정 Bongjeong</t>
  </si>
  <si>
    <t>북영천 Bukyeongcheon</t>
  </si>
  <si>
    <t>영천 Yeongcheon</t>
  </si>
  <si>
    <t>임포 Impo</t>
  </si>
  <si>
    <t>아화 Ahwa</t>
  </si>
  <si>
    <t>건천 Geoncheon</t>
  </si>
  <si>
    <t>모량 Moryang</t>
  </si>
  <si>
    <t>서경주 Seogyeongju</t>
  </si>
  <si>
    <t>경주 Gyeongju</t>
  </si>
  <si>
    <t>자료 : 한국철도공사 대구본부, 경북본부</t>
  </si>
  <si>
    <t xml:space="preserve"> Source : Korea Railroad daegu, Gyeongbuk Regional Office</t>
  </si>
  <si>
    <t>주 : 한국철도공사 조직개편( 2009.9.21, 대구지사, 경북남부지사, 경북북부지사 → 대구본부, 경북본부 )</t>
  </si>
  <si>
    <t>7. 철도수송(계속)</t>
  </si>
  <si>
    <t>7. Railroad Transportation(Cont'd)</t>
  </si>
  <si>
    <t>불국사 Bulguksa</t>
  </si>
  <si>
    <t>입실 Ipsil</t>
  </si>
  <si>
    <t>나원 Nawon</t>
  </si>
  <si>
    <t>사방 Sabang</t>
  </si>
  <si>
    <t>안강 Angang</t>
  </si>
  <si>
    <t>부조 Bujo</t>
  </si>
  <si>
    <t>효자 Hyoja</t>
  </si>
  <si>
    <t>포항 Pohang</t>
  </si>
  <si>
    <t>괴동 Geodong</t>
  </si>
  <si>
    <t>직지사 Jikjisa</t>
  </si>
  <si>
    <t>김천 Gimcheon</t>
  </si>
  <si>
    <t>대신 Daesin</t>
  </si>
  <si>
    <t>아포 Apo</t>
  </si>
  <si>
    <t>구미 Gumi</t>
  </si>
  <si>
    <t>사곡 Sagok</t>
  </si>
  <si>
    <t>약목 Yangmog</t>
  </si>
  <si>
    <t>왜관 Waegwan</t>
  </si>
  <si>
    <t>연화 Yonhwa</t>
  </si>
  <si>
    <t>신동 Sindong</t>
  </si>
  <si>
    <t>지천 Jichon</t>
  </si>
  <si>
    <t>신경주 Singyeongju</t>
  </si>
  <si>
    <t>김천구미 Gimcheongumi</t>
  </si>
  <si>
    <t>신동화물 Sindonghwamul</t>
  </si>
  <si>
    <t>한국철도공사경북본부
Korea Railroad Gyeongbuk Headquarters Office</t>
  </si>
  <si>
    <t>옥산 Ogsan</t>
  </si>
  <si>
    <t>청리 Cheongri</t>
  </si>
  <si>
    <t>상주 Sangju</t>
  </si>
  <si>
    <t>백원 Beagwon</t>
  </si>
  <si>
    <t>함창 Hamchang</t>
  </si>
  <si>
    <t>점촌 Cheomchon</t>
  </si>
  <si>
    <t>주평 Jupyong</t>
  </si>
  <si>
    <t>희방사 Huibangsa</t>
  </si>
  <si>
    <t>풍기 Punggi</t>
  </si>
  <si>
    <t>안정 Anjung</t>
  </si>
  <si>
    <t>영주 Yongju</t>
  </si>
  <si>
    <t>문수 Munsu</t>
  </si>
  <si>
    <t>평은 Pyongeun</t>
  </si>
  <si>
    <t>옹천 Ongcheon</t>
  </si>
  <si>
    <t>마사 Masa</t>
  </si>
  <si>
    <t>이하 Iha</t>
  </si>
  <si>
    <t>안동 Andong</t>
  </si>
  <si>
    <t>무릉 Mulung</t>
  </si>
  <si>
    <t>운산 Unsan</t>
  </si>
  <si>
    <t>단촌 Danchon</t>
  </si>
  <si>
    <t>의성 Uisong</t>
  </si>
  <si>
    <t>탑리 Tabri</t>
  </si>
  <si>
    <t>우보 Ubo</t>
  </si>
  <si>
    <t xml:space="preserve">화본 Hwabon </t>
  </si>
  <si>
    <t>봉림 Bongnim</t>
  </si>
  <si>
    <t>신녕 Sinryong</t>
  </si>
  <si>
    <t>화산 Hawsan</t>
  </si>
  <si>
    <t>용궁 Yonggyung</t>
  </si>
  <si>
    <t>개포 Gaepo</t>
  </si>
  <si>
    <t>예천 Yechon</t>
  </si>
  <si>
    <t>어등 Odung</t>
  </si>
  <si>
    <t>봉화 Bonghwa</t>
  </si>
  <si>
    <t>거촌 Geocheon</t>
  </si>
  <si>
    <t>봉성 Bongseong</t>
  </si>
  <si>
    <t>법전 Beobjeon</t>
  </si>
  <si>
    <t>춘양 Chunyang</t>
  </si>
  <si>
    <t>녹동 Nogdong</t>
  </si>
  <si>
    <t>임기 Imgi</t>
  </si>
  <si>
    <t>현동 Hyeondong</t>
  </si>
  <si>
    <t>분천 Buncheon</t>
  </si>
  <si>
    <t>승부 Sungbu</t>
  </si>
  <si>
    <t>석포 Seokpo</t>
  </si>
  <si>
    <t xml:space="preserve">포항, 호미곶, 대보 </t>
  </si>
  <si>
    <t xml:space="preserve"> 치산 </t>
  </si>
  <si>
    <t xml:space="preserve"> 의성탑산온천 </t>
  </si>
  <si>
    <t xml:space="preserve"> 다덕약수</t>
  </si>
  <si>
    <t xml:space="preserve"> 오전약수</t>
  </si>
  <si>
    <t>영주, 부석, 북지</t>
  </si>
  <si>
    <t>청도, 운문, 방지</t>
  </si>
  <si>
    <t>울릉, 서면, 태하</t>
  </si>
  <si>
    <t xml:space="preserve"> 보문관광단지 </t>
  </si>
  <si>
    <t xml:space="preserve"> 김천온천관광단지 </t>
  </si>
  <si>
    <t xml:space="preserve"> 경주마우나오션관광단지</t>
  </si>
  <si>
    <t>자료 : 관광진흥과</t>
  </si>
  <si>
    <t xml:space="preserve"> Source : Tourism Promotion Division</t>
  </si>
  <si>
    <t>은해사 등 많은 문화재가 산재하고 경관이 수려함.</t>
  </si>
  <si>
    <t xml:space="preserve"> 해안휴양형, 해맞이공원 </t>
  </si>
  <si>
    <t xml:space="preserve"> 내륙휴양형, 하회마을 </t>
  </si>
  <si>
    <t xml:space="preserve"> 역사문화체험형, 선비촌 </t>
  </si>
  <si>
    <t xml:space="preserve"> 수변휴양 및 전시관람형 </t>
  </si>
  <si>
    <t xml:space="preserve"> 내륙휴양형, 약수 </t>
  </si>
  <si>
    <t xml:space="preserve"> 산악휴양형, 약수 </t>
  </si>
  <si>
    <t xml:space="preserve"> 동굴탐방 및 휴양형 </t>
  </si>
  <si>
    <t xml:space="preserve"> 청송주왕산 </t>
  </si>
  <si>
    <t xml:space="preserve"> 내륙휴양 및 문화체험형 </t>
  </si>
  <si>
    <t>2012-06-11</t>
  </si>
  <si>
    <t>2012-07-23</t>
  </si>
  <si>
    <t>2012-12-31</t>
  </si>
  <si>
    <t>자료 : 관광진흥과, 2010년 자료부터 수록</t>
  </si>
  <si>
    <t>2013</t>
  </si>
  <si>
    <t>주 : '합계'에 이륜자동차 미포함</t>
    <phoneticPr fontId="37" type="noConversion"/>
  </si>
  <si>
    <t xml:space="preserve"> </t>
    <phoneticPr fontId="39" type="noConversion"/>
  </si>
  <si>
    <t xml:space="preserve">       관광지수는 공식지정된 현황임. </t>
    <phoneticPr fontId="39" type="noConversion"/>
  </si>
  <si>
    <t>가족호텔
Family hotel</t>
    <phoneticPr fontId="39" type="noConversion"/>
  </si>
  <si>
    <t>등급미정
Undecied class</t>
    <phoneticPr fontId="39" type="noConversion"/>
  </si>
  <si>
    <t>직원수    No.of staffs</t>
    <phoneticPr fontId="39" type="noConversion"/>
  </si>
  <si>
    <t>집배원수   No.of Postman</t>
    <phoneticPr fontId="39" type="noConversion"/>
  </si>
  <si>
    <t>남
Male</t>
    <phoneticPr fontId="19" type="noConversion"/>
  </si>
  <si>
    <t>여
Fe-
male</t>
    <phoneticPr fontId="19" type="noConversion"/>
  </si>
  <si>
    <t>연 별
우체국별</t>
    <phoneticPr fontId="19" type="noConversion"/>
  </si>
  <si>
    <t>관광펜션업
Tourist
Pension</t>
    <phoneticPr fontId="39" type="noConversion"/>
  </si>
  <si>
    <t xml:space="preserve">     2013년 자료부터 "외국인 관광 도시민박업" 항목 추가</t>
    <phoneticPr fontId="19" type="noConversion"/>
  </si>
  <si>
    <t>1) Establishments registered as both Domestic and Overseas travel agencies are classified as Domestic &amp; Overseas Travel Agencies</t>
    <phoneticPr fontId="19" type="noConversion"/>
  </si>
  <si>
    <t>3) Korean Style House Experience under Tourist  Convenience Facilities were added in 2009</t>
    <phoneticPr fontId="19" type="noConversion"/>
  </si>
  <si>
    <t xml:space="preserve">2) Other Hotels include Marine Tourism Hotels, Traditonal Korean Hotels and Hotels  </t>
    <phoneticPr fontId="19" type="noConversion"/>
  </si>
  <si>
    <t>연별 및 월별
Year &amp; Month</t>
    <phoneticPr fontId="39" type="noConversion"/>
  </si>
  <si>
    <t>Year &amp; Month</t>
    <phoneticPr fontId="39" type="noConversion"/>
  </si>
  <si>
    <t>영일대</t>
  </si>
  <si>
    <t>YeongilDae</t>
  </si>
  <si>
    <t>칠포</t>
  </si>
  <si>
    <t>Chilpo</t>
  </si>
  <si>
    <t>월포</t>
  </si>
  <si>
    <t>Wolpo</t>
  </si>
  <si>
    <t>화진</t>
  </si>
  <si>
    <t>Hwajin</t>
  </si>
  <si>
    <t>구룡포</t>
  </si>
  <si>
    <t>Guryongpo</t>
  </si>
  <si>
    <t>도구</t>
  </si>
  <si>
    <t>Dogu</t>
  </si>
  <si>
    <t>오류</t>
  </si>
  <si>
    <t>Oryu</t>
  </si>
  <si>
    <t>전촌</t>
  </si>
  <si>
    <t>Jeonchon</t>
  </si>
  <si>
    <t>나정</t>
  </si>
  <si>
    <t>Najeong</t>
  </si>
  <si>
    <t>봉길</t>
  </si>
  <si>
    <t>Bonggil</t>
  </si>
  <si>
    <t>관성</t>
  </si>
  <si>
    <t>Gwanseong</t>
  </si>
  <si>
    <t>진리</t>
  </si>
  <si>
    <t>jinri</t>
  </si>
  <si>
    <t>장사</t>
  </si>
  <si>
    <t>Jangsa</t>
  </si>
  <si>
    <t>대진</t>
  </si>
  <si>
    <t>Daejin</t>
  </si>
  <si>
    <t>고래불</t>
  </si>
  <si>
    <t>Goraebul</t>
  </si>
  <si>
    <t>남호</t>
  </si>
  <si>
    <t>Namho</t>
  </si>
  <si>
    <t>하저</t>
  </si>
  <si>
    <t>hajeo</t>
  </si>
  <si>
    <t>오보</t>
  </si>
  <si>
    <t>Obo</t>
  </si>
  <si>
    <t>경정</t>
  </si>
  <si>
    <t>gyeongjeong</t>
  </si>
  <si>
    <t>나곡</t>
  </si>
  <si>
    <t>Nagok</t>
  </si>
  <si>
    <t>후정</t>
  </si>
  <si>
    <t>Hujeong</t>
  </si>
  <si>
    <t>봉평</t>
  </si>
  <si>
    <t>Bonpyeong</t>
  </si>
  <si>
    <t>망양정</t>
  </si>
  <si>
    <t>Manyang-jeong</t>
  </si>
  <si>
    <t>기성망양</t>
  </si>
  <si>
    <t>Giseong mangyang</t>
  </si>
  <si>
    <t>구산</t>
  </si>
  <si>
    <t>Gusan</t>
  </si>
  <si>
    <t>후포</t>
  </si>
  <si>
    <t>Hupo</t>
  </si>
  <si>
    <t>주 : 2008년 자료부터 서식 변경(시설물중 "뜀대, 망루대, 공동수도" 항목 추가)</t>
    <phoneticPr fontId="39" type="noConversion"/>
  </si>
  <si>
    <t xml:space="preserve">      2013년 자료부터 "숙박업"항목 추가, "집계관광지수"에 무료관광지 중 관광객수 카운트가 어려운곳은 관광지에서 제외됨.</t>
    <phoneticPr fontId="19" type="noConversion"/>
  </si>
  <si>
    <t>자료: 한국공항공사</t>
    <phoneticPr fontId="39" type="noConversion"/>
  </si>
  <si>
    <t>외국인 관광 
도시 민박업
Guest house for foreign tourists</t>
    <phoneticPr fontId="39" type="noConversion"/>
  </si>
  <si>
    <t>집계 
관광지수</t>
    <phoneticPr fontId="39" type="noConversion"/>
  </si>
  <si>
    <t xml:space="preserve">위  치
Location </t>
    <phoneticPr fontId="39" type="noConversion"/>
  </si>
  <si>
    <t>자동차
Motor 
vehicle</t>
    <phoneticPr fontId="39" type="noConversion"/>
  </si>
  <si>
    <t>이륜차
Motor 
cycle</t>
    <phoneticPr fontId="39" type="noConversion"/>
  </si>
  <si>
    <t>7. Railroad Transportation(Cont'd)</t>
    <phoneticPr fontId="19" type="noConversion"/>
  </si>
  <si>
    <t>7. 철도수송(계속)</t>
    <phoneticPr fontId="19" type="noConversion"/>
  </si>
  <si>
    <t>7. Railroad Transportation(Cont'd)</t>
    <phoneticPr fontId="19" type="noConversion"/>
  </si>
  <si>
    <t>2013</t>
    <phoneticPr fontId="37" type="noConversion"/>
  </si>
  <si>
    <t>2013</t>
    <phoneticPr fontId="39" type="noConversion"/>
  </si>
  <si>
    <t>2013</t>
    <phoneticPr fontId="19" type="noConversion"/>
  </si>
  <si>
    <t>2013</t>
    <phoneticPr fontId="19" type="noConversion"/>
  </si>
  <si>
    <t xml:space="preserve">      2014년 자료부터 "숙박업"항목 삭제</t>
    <phoneticPr fontId="19" type="noConversion"/>
  </si>
  <si>
    <t>수송장비
Delivery equipment</t>
    <phoneticPr fontId="39" type="noConversion"/>
  </si>
  <si>
    <t>무인역</t>
  </si>
  <si>
    <t>화물취급역</t>
  </si>
  <si>
    <t xml:space="preserve"> 하회 </t>
  </si>
  <si>
    <t xml:space="preserve">안동, 도산, 서부 </t>
  </si>
  <si>
    <t xml:space="preserve"> 부석사</t>
  </si>
  <si>
    <t xml:space="preserve"> 문수</t>
  </si>
  <si>
    <t>영주, 문수, 탄산</t>
  </si>
  <si>
    <t xml:space="preserve"> 회상나루</t>
  </si>
  <si>
    <t>상주, 중동, 회상</t>
  </si>
  <si>
    <t xml:space="preserve"> 청도 신화랑</t>
  </si>
  <si>
    <t xml:space="preserve"> 고령부례</t>
  </si>
  <si>
    <t>고령, 우곡, 예곡</t>
  </si>
  <si>
    <t xml:space="preserve">예천, 풍양, 삼강 </t>
  </si>
  <si>
    <t xml:space="preserve"> 개척사</t>
  </si>
  <si>
    <t xml:space="preserve"> 감포해양관광단지 </t>
  </si>
  <si>
    <t>경북 봉화군, 안동시</t>
  </si>
  <si>
    <t xml:space="preserve"> 예안현</t>
  </si>
  <si>
    <t xml:space="preserve"> 역사문화체험형</t>
  </si>
  <si>
    <t xml:space="preserve"> 관광휴양형</t>
  </si>
  <si>
    <t>2014-02-27</t>
  </si>
  <si>
    <t>2013-12-30</t>
  </si>
  <si>
    <t xml:space="preserve"> 1987-12-15 </t>
  </si>
  <si>
    <t xml:space="preserve"> 역사문화체험장, 화랑도</t>
  </si>
  <si>
    <t xml:space="preserve"> 예천삼강 </t>
  </si>
  <si>
    <t xml:space="preserve"> 내수면체험형</t>
  </si>
  <si>
    <t xml:space="preserve"> 해안휴양형</t>
  </si>
  <si>
    <t xml:space="preserve"> 내륙 및 해양 위락휴양형 </t>
  </si>
  <si>
    <t>…</t>
    <phoneticPr fontId="19" type="noConversion"/>
  </si>
  <si>
    <r>
      <t>합계</t>
    </r>
    <r>
      <rPr>
        <vertAlign val="superscript"/>
        <sz val="9"/>
        <color theme="1"/>
        <rFont val="돋움"/>
        <family val="3"/>
        <charset val="129"/>
      </rPr>
      <t>1)</t>
    </r>
    <r>
      <rPr>
        <sz val="9"/>
        <color theme="1"/>
        <rFont val="돋움"/>
        <family val="3"/>
        <charset val="129"/>
      </rPr>
      <t xml:space="preserve"> Total </t>
    </r>
    <phoneticPr fontId="37" type="noConversion"/>
  </si>
  <si>
    <r>
      <t>11. 해운화물 수송</t>
    </r>
    <r>
      <rPr>
        <b/>
        <vertAlign val="superscript"/>
        <sz val="17"/>
        <color theme="1"/>
        <rFont val="굴림"/>
        <family val="3"/>
        <charset val="129"/>
      </rPr>
      <t>1)</t>
    </r>
    <phoneticPr fontId="39" type="noConversion"/>
  </si>
  <si>
    <r>
      <t>11. 해운화물 수송</t>
    </r>
    <r>
      <rPr>
        <b/>
        <vertAlign val="superscript"/>
        <sz val="17"/>
        <color theme="1"/>
        <rFont val="굴림"/>
        <family val="3"/>
        <charset val="129"/>
      </rPr>
      <t>1)</t>
    </r>
    <r>
      <rPr>
        <b/>
        <sz val="17"/>
        <color theme="1"/>
        <rFont val="굴림"/>
        <family val="3"/>
        <charset val="129"/>
      </rPr>
      <t>(계속)</t>
    </r>
    <phoneticPr fontId="39" type="noConversion"/>
  </si>
  <si>
    <t xml:space="preserve">합계 Total </t>
    <phoneticPr fontId="37" type="noConversion"/>
  </si>
  <si>
    <t>주 : 2013년 자료부터 '직원수', '집배원수' 항목'  '남, 녀' 세분화</t>
    <phoneticPr fontId="39" type="noConversion"/>
  </si>
  <si>
    <t>ⅩⅠ. Transportation, Tourism and Information Telecommunications / 503</t>
    <phoneticPr fontId="37" type="noConversion"/>
  </si>
  <si>
    <t>4. 천연가스 버스 현황</t>
    <phoneticPr fontId="19" type="noConversion"/>
  </si>
  <si>
    <t>2014</t>
  </si>
  <si>
    <t>2015</t>
  </si>
  <si>
    <t>…</t>
    <phoneticPr fontId="19" type="noConversion"/>
  </si>
  <si>
    <t xml:space="preserve"> 선바위 </t>
    <phoneticPr fontId="19" type="noConversion"/>
  </si>
  <si>
    <t xml:space="preserve"> 오전약수</t>
    <phoneticPr fontId="19" type="noConversion"/>
  </si>
  <si>
    <t>경주, 천군일원</t>
    <phoneticPr fontId="19" type="noConversion"/>
  </si>
  <si>
    <t>주 : 2015년 자료는 활주로 공사로 인한 운항 중단으로 자료 없음.</t>
    <phoneticPr fontId="19" type="noConversion"/>
  </si>
  <si>
    <t xml:space="preserve">     2012년 자료부터 "종합관리소" 항목추가, "대탄" 항목삭제
     2015년부터 "진리"해수욕장 지정 취소</t>
    <phoneticPr fontId="39" type="noConversion"/>
  </si>
  <si>
    <r>
      <t xml:space="preserve">국제회의업
</t>
    </r>
    <r>
      <rPr>
        <sz val="6.5"/>
        <rFont val="돋움"/>
        <family val="3"/>
        <charset val="129"/>
      </rPr>
      <t>International Tacilities</t>
    </r>
    <phoneticPr fontId="39" type="noConversion"/>
  </si>
  <si>
    <r>
      <t>국 외</t>
    </r>
    <r>
      <rPr>
        <sz val="7.5"/>
        <rFont val="돋움"/>
        <family val="3"/>
        <charset val="129"/>
      </rPr>
      <t>Overseas</t>
    </r>
    <phoneticPr fontId="39" type="noConversion"/>
  </si>
  <si>
    <r>
      <t xml:space="preserve">휴양콘도
미니엄업
</t>
    </r>
    <r>
      <rPr>
        <sz val="7.5"/>
        <rFont val="돋움"/>
        <family val="3"/>
        <charset val="129"/>
      </rPr>
      <t>Condominum</t>
    </r>
    <phoneticPr fontId="39" type="noConversion"/>
  </si>
  <si>
    <t>주 : 2013년부터 '방문객'수는 유료방문객 기준으로 작성</t>
    <phoneticPr fontId="19" type="noConversion"/>
  </si>
  <si>
    <t>37개소</t>
    <phoneticPr fontId="19" type="noConversion"/>
  </si>
  <si>
    <t>39개소</t>
    <phoneticPr fontId="19" type="noConversion"/>
  </si>
  <si>
    <t>34개소</t>
    <phoneticPr fontId="19" type="noConversion"/>
  </si>
  <si>
    <t>35개소</t>
    <phoneticPr fontId="19" type="noConversion"/>
  </si>
  <si>
    <t>…</t>
    <phoneticPr fontId="19" type="noConversion"/>
  </si>
  <si>
    <t>478</t>
    <phoneticPr fontId="39" type="noConversion"/>
  </si>
  <si>
    <t>ⅩⅠ. Transportation, Tourism and Information Telecommunications / 479</t>
    <phoneticPr fontId="37" type="noConversion"/>
  </si>
  <si>
    <t>480 / ⅩⅠ. 교통, 관광 및 정보통신</t>
    <phoneticPr fontId="37" type="noConversion"/>
  </si>
  <si>
    <t>ⅩⅠ. Transportation, Tourism and Information Telecommunications / 481</t>
    <phoneticPr fontId="37" type="noConversion"/>
  </si>
  <si>
    <t>482 / ⅩⅠ. 교통, 관광 및 정보통신</t>
    <phoneticPr fontId="37" type="noConversion"/>
  </si>
  <si>
    <t>ⅩⅠ. Transportation, Tourism and Information Telecommunications / 483</t>
    <phoneticPr fontId="37" type="noConversion"/>
  </si>
  <si>
    <t>484 / ⅩⅠ. 교통, 관광 및 정보통신</t>
    <phoneticPr fontId="37" type="noConversion"/>
  </si>
  <si>
    <t>ⅩⅠ. Transportation, Tourism and Information Telecommunications / 485</t>
    <phoneticPr fontId="37" type="noConversion"/>
  </si>
  <si>
    <t>486 / ⅩⅠ. 교통, 관광 및 정보통신</t>
    <phoneticPr fontId="37" type="noConversion"/>
  </si>
  <si>
    <t>ⅩⅠ. Transportation, Tourism and Information Telecommunications / 487</t>
    <phoneticPr fontId="37" type="noConversion"/>
  </si>
  <si>
    <t>488 / ⅩⅠ. 교통, 관광 및 정보통신</t>
    <phoneticPr fontId="37" type="noConversion"/>
  </si>
  <si>
    <t>ⅩⅠ. Transportation, Tourism and Information Telecommunications / 489</t>
    <phoneticPr fontId="37" type="noConversion"/>
  </si>
  <si>
    <t>490 / ⅩⅠ. 교통, 관광 및 정보통신</t>
    <phoneticPr fontId="37" type="noConversion"/>
  </si>
  <si>
    <t>ⅩⅠ. Transportation, Tourism and Information Telecommunications / 491</t>
    <phoneticPr fontId="37" type="noConversion"/>
  </si>
  <si>
    <t>492 / ⅩⅠ. 교통, 관광 및 정보통신</t>
    <phoneticPr fontId="37" type="noConversion"/>
  </si>
  <si>
    <t>ⅩⅠ. Transportation, Tourism and Information Telecommunications / 493</t>
    <phoneticPr fontId="19" type="noConversion"/>
  </si>
  <si>
    <t>ⅩⅠ. Transportation, Tourism and Information Telecommunications / 495</t>
    <phoneticPr fontId="37" type="noConversion"/>
  </si>
  <si>
    <t>496 / ⅩⅠ. 교통, 관광 및 정보통신</t>
    <phoneticPr fontId="37" type="noConversion"/>
  </si>
  <si>
    <t>ⅩⅠ. Transportation, Tourism and Information Telecommunications / 497</t>
    <phoneticPr fontId="19" type="noConversion"/>
  </si>
  <si>
    <t>498 / ⅩⅠ. 교통, 관광 및 정보통신</t>
    <phoneticPr fontId="19" type="noConversion"/>
  </si>
  <si>
    <t>ⅩⅠ. Transportation, Tourism and Information Telecommunications / 499</t>
    <phoneticPr fontId="19" type="noConversion"/>
  </si>
  <si>
    <t>500 / ⅩⅠ. 교통, 관광 및 정보통신</t>
    <phoneticPr fontId="19" type="noConversion"/>
  </si>
  <si>
    <t>ⅩⅠ. Transportation, Tourism and Information Telecommunications / 501</t>
    <phoneticPr fontId="37" type="noConversion"/>
  </si>
  <si>
    <t>502 / ⅩⅠ. 교통, 관광 및 정보통신</t>
    <phoneticPr fontId="37" type="noConversion"/>
  </si>
  <si>
    <t>504 / ⅩⅠ. 교통, 관광 및 정보통신</t>
    <phoneticPr fontId="37" type="noConversion"/>
  </si>
  <si>
    <t>ⅩⅠ. Transportation, Tourism and Information Telecommunications / 505</t>
    <phoneticPr fontId="37" type="noConversion"/>
  </si>
  <si>
    <t>506 / ⅩⅠ. 교통, 관광 및 정보통신</t>
    <phoneticPr fontId="37" type="noConversion"/>
  </si>
  <si>
    <t>ⅩⅠ. Transportation, Tourism and Information Telecommunications / 507</t>
    <phoneticPr fontId="37" type="noConversion"/>
  </si>
  <si>
    <t>508 / ⅩⅠ. 교통, 관광 및 정보통신</t>
    <phoneticPr fontId="37" type="noConversion"/>
  </si>
  <si>
    <t>ⅩⅠ. Transportation, Tourism and Information Telecommunications / 509</t>
    <phoneticPr fontId="37" type="noConversion"/>
  </si>
  <si>
    <t>510 / ⅩⅠ. 교통, 관광 및 정보통신</t>
    <phoneticPr fontId="37" type="noConversion"/>
  </si>
  <si>
    <t>ⅩⅠ. Transportation, Tourism and Information Telecommunications / 511</t>
    <phoneticPr fontId="37" type="noConversion"/>
  </si>
  <si>
    <t>512 / ⅩⅠ. 교통, 관광 및 정보통신</t>
    <phoneticPr fontId="37" type="noConversion"/>
  </si>
  <si>
    <t>ⅩⅠ. Transportation, Tourism and Information Telecommunications / 513</t>
    <phoneticPr fontId="37" type="noConversion"/>
  </si>
  <si>
    <t>514 / ⅩⅠ. 교통, 관광 및 정보통신</t>
    <phoneticPr fontId="37" type="noConversion"/>
  </si>
  <si>
    <t>516 / ⅩⅠ. 교통, 관광 및 정보통신</t>
    <phoneticPr fontId="37" type="noConversion"/>
  </si>
  <si>
    <t>ⅩⅠ. Transportation, Tourism and Information Telecommunications / 517</t>
    <phoneticPr fontId="37" type="noConversion"/>
  </si>
  <si>
    <t>518 / ⅩⅠ. 교통, 관광 및 정보통신</t>
    <phoneticPr fontId="37" type="noConversion"/>
  </si>
  <si>
    <t>ⅩⅠ. Transportation, Tourism and Information Telecommunications / 519</t>
    <phoneticPr fontId="37" type="noConversion"/>
  </si>
  <si>
    <t>520 / ⅩⅠ. 교통, 관광 및 정보통신</t>
    <phoneticPr fontId="19" type="noConversion"/>
  </si>
  <si>
    <t>ⅩⅠ. Transportation, Tourism and Information Telecommunications / 521</t>
    <phoneticPr fontId="37" type="noConversion"/>
  </si>
  <si>
    <t>522 / ⅩⅠ. 교통, 관광 및 정보통신</t>
    <phoneticPr fontId="37" type="noConversion"/>
  </si>
  <si>
    <t>ⅩⅠ. Transportation, Tourism and Information Telecommunications / 523</t>
    <phoneticPr fontId="37" type="noConversion"/>
  </si>
  <si>
    <t>524 / ⅩⅠ. 교통, 관광 및 정보통신</t>
    <phoneticPr fontId="37" type="noConversion"/>
  </si>
  <si>
    <t>ⅩⅠ. Transportation, Tourism and Information Telecommunications / 525</t>
    <phoneticPr fontId="37" type="noConversion"/>
  </si>
  <si>
    <t>526 / ⅩⅠ. 교통, 관광 및 정보통신</t>
    <phoneticPr fontId="37" type="noConversion"/>
  </si>
  <si>
    <t>ⅩⅠ. Transportation, Tourism and Information Telecommunications / 527</t>
    <phoneticPr fontId="37" type="noConversion"/>
  </si>
  <si>
    <t>Source : Environmental Policy Division</t>
    <phoneticPr fontId="19" type="noConversion"/>
  </si>
  <si>
    <t xml:space="preserve"> Source : Division of Maritime Affairs &amp; Port Administration</t>
    <phoneticPr fontId="39" type="noConversion"/>
  </si>
  <si>
    <t>자료 : 항만물류과, 2007년 자료부터 수록</t>
    <phoneticPr fontId="39" type="noConversion"/>
  </si>
  <si>
    <t>2016</t>
  </si>
  <si>
    <t>2016</t>
    <phoneticPr fontId="19" type="noConversion"/>
  </si>
  <si>
    <t>…</t>
    <phoneticPr fontId="19" type="noConversion"/>
  </si>
  <si>
    <t>관광극장
유흥업
Entertainment Theater Business for tourists</t>
    <phoneticPr fontId="19" type="noConversion"/>
  </si>
  <si>
    <t xml:space="preserve">     2016년 자료부터 "관광극장 유흥업" 항목 추가</t>
    <phoneticPr fontId="19" type="noConversion"/>
  </si>
  <si>
    <t>37개소</t>
  </si>
  <si>
    <t>…</t>
    <phoneticPr fontId="39" type="noConversion"/>
  </si>
  <si>
    <t>화물취급역</t>
    <phoneticPr fontId="19" type="noConversion"/>
  </si>
  <si>
    <t>무인역</t>
    <phoneticPr fontId="19" type="noConversion"/>
  </si>
  <si>
    <t>ⅩⅠ. Transportation, Tourism and Information Telecommunications / 515</t>
    <phoneticPr fontId="37" type="noConversion"/>
  </si>
  <si>
    <t>관광지명
Name of tourist attraction</t>
    <phoneticPr fontId="39" type="noConversion"/>
  </si>
  <si>
    <t>지정일자
Date of designation</t>
    <phoneticPr fontId="39" type="noConversion"/>
  </si>
  <si>
    <t>특  색
Characteristics</t>
    <phoneticPr fontId="39" type="noConversion"/>
  </si>
  <si>
    <t>…</t>
    <phoneticPr fontId="19" type="noConversion"/>
  </si>
  <si>
    <t>494 / ⅩⅠ. 교통, 관광 및 정보통신</t>
    <phoneticPr fontId="37" type="noConversion"/>
  </si>
  <si>
    <t>5. 자전거 도로 현황</t>
    <phoneticPr fontId="19" type="noConversion"/>
  </si>
  <si>
    <t>단위 : 개수, km</t>
    <phoneticPr fontId="19" type="noConversion"/>
  </si>
  <si>
    <t>계
Total</t>
    <phoneticPr fontId="42" type="noConversion"/>
  </si>
  <si>
    <t>자전거전용도로
Exclusive bicycle path</t>
    <phoneticPr fontId="42" type="noConversion"/>
  </si>
  <si>
    <r>
      <t xml:space="preserve">자전거보행자겸용도로
</t>
    </r>
    <r>
      <rPr>
        <sz val="8"/>
        <color theme="1"/>
        <rFont val="돋움"/>
        <family val="3"/>
        <charset val="129"/>
      </rPr>
      <t>Bicycle &amp; pedestrian path</t>
    </r>
    <phoneticPr fontId="42" type="noConversion"/>
  </si>
  <si>
    <t>자전거전용차로
Exclusive bicycle lane</t>
    <phoneticPr fontId="42" type="noConversion"/>
  </si>
  <si>
    <t>자전거우선도로
Bicycle priority path</t>
    <phoneticPr fontId="42" type="noConversion"/>
  </si>
  <si>
    <t>노선수
No. of paths</t>
    <phoneticPr fontId="42" type="noConversion"/>
  </si>
  <si>
    <t>길이
Length</t>
    <phoneticPr fontId="42" type="noConversion"/>
  </si>
  <si>
    <t>노선수</t>
    <phoneticPr fontId="42" type="noConversion"/>
  </si>
  <si>
    <t>길이</t>
    <phoneticPr fontId="42" type="noConversion"/>
  </si>
  <si>
    <t>…</t>
    <phoneticPr fontId="19" type="noConversion"/>
  </si>
  <si>
    <t>2015</t>
    <phoneticPr fontId="19" type="noConversion"/>
  </si>
  <si>
    <t>2016</t>
    <phoneticPr fontId="19" type="noConversion"/>
  </si>
  <si>
    <t>자료 : 도시계회과</t>
    <phoneticPr fontId="37" type="noConversion"/>
  </si>
  <si>
    <t>Source : Urban Planning Division</t>
    <phoneticPr fontId="19" type="noConversion"/>
  </si>
  <si>
    <t>주 : 2011년 자료부터 수록</t>
    <phoneticPr fontId="37" type="noConversion"/>
  </si>
  <si>
    <t xml:space="preserve">     자전거도로는 편도기준(양방향인 경우 각각 인정)</t>
    <phoneticPr fontId="19" type="noConversion"/>
  </si>
  <si>
    <t xml:space="preserve">    2016년 자료부터 "자전거우선도로" 항목 추가</t>
    <phoneticPr fontId="19" type="noConversion"/>
  </si>
  <si>
    <t>자료 : 생활경제교통과</t>
    <phoneticPr fontId="37" type="noConversion"/>
  </si>
  <si>
    <t xml:space="preserve"> Source : Division of Living Economy and Transportation</t>
  </si>
  <si>
    <t xml:space="preserve"> Source : Division of Living Economy and Transportation</t>
    <phoneticPr fontId="37" type="noConversion"/>
  </si>
  <si>
    <t xml:space="preserve"> </t>
    <phoneticPr fontId="37" type="noConversion"/>
  </si>
  <si>
    <t xml:space="preserve">  Source : Division of Living Economy and Transportation</t>
    <phoneticPr fontId="37" type="noConversion"/>
  </si>
  <si>
    <t xml:space="preserve"> Source : Division of Living Economy and Transportation</t>
    <phoneticPr fontId="37" type="noConversion"/>
  </si>
  <si>
    <t>자료 : 생활경제교통과</t>
    <phoneticPr fontId="39" type="noConversion"/>
  </si>
  <si>
    <t>자료 : 생활경제교통과</t>
    <phoneticPr fontId="37" type="noConversion"/>
  </si>
  <si>
    <t>자료 : 생활경제교통과</t>
    <phoneticPr fontId="19" type="noConversion"/>
  </si>
  <si>
    <t>주 : 2010년도부터 문화체육관광부에서 공표하는『관광지 방문객 보고통계』에서 지정한 주요관광지와 해당 관광지 방문객 수의</t>
    <phoneticPr fontId="19" type="noConversion"/>
  </si>
  <si>
    <t>통계치를 수록함. 단, 방문객수가 공란인 경우에는 관광지 조성사업이 시행중에 있거나『관광지 방문객 보고통계』의 조사지 아님</t>
    <phoneticPr fontId="19" type="noConversion"/>
  </si>
  <si>
    <t xml:space="preserve"> 자료 : 생활경제교통과</t>
    <phoneticPr fontId="37" type="noConversion"/>
  </si>
  <si>
    <t>주 : 2008년 자료부터 수록, 시외버스 현황은 차고지 기준임.</t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</si>
</sst>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#,##0_);[Red]\(#,##0\)"/>
    <numFmt numFmtId="179" formatCode="0_ "/>
    <numFmt numFmtId="180" formatCode="#,##0_ "/>
    <numFmt numFmtId="181" formatCode="&quot;₩&quot;#,##0.00;&quot;₩&quot;\-#,##0.00"/>
    <numFmt numFmtId="182" formatCode="_ * #,##0.00_ ;_ * \-#,##0.00_ ;_ * &quot;-&quot;_ ;_ @_ "/>
    <numFmt numFmtId="183" formatCode="_-* #,##0.0_-;\-* #,##0.0_-;_-* &quot;-&quot;?_-;_-@_-"/>
    <numFmt numFmtId="184" formatCode="_-[$€-2]* #,##0.00_-;\-[$€-2]* #,##0.00_-;_-[$€-2]* &quot;-&quot;??_-"/>
    <numFmt numFmtId="185" formatCode="&quot;₩&quot;#,##0;[Red]&quot;₩&quot;&quot;₩&quot;\-#,##0"/>
    <numFmt numFmtId="186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87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8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9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0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1" formatCode="_-* #,##0_-;\-* #,##0_-;_-* &quot;-&quot;?_-;_-@_-"/>
    <numFmt numFmtId="192" formatCode="0_);\(0\)"/>
    <numFmt numFmtId="193" formatCode="_ &quot;₩&quot;* #,##0_ ;_ &quot;₩&quot;* \-#,##0_ ;_ &quot;₩&quot;* &quot;-&quot;_ ;_ @_ "/>
    <numFmt numFmtId="194" formatCode="_ &quot;₩&quot;* #,##0.00_ ;_ &quot;₩&quot;* \-#,##0.00_ ;_ &quot;₩&quot;* &quot;-&quot;??_ ;_ @_ "/>
    <numFmt numFmtId="195" formatCode="&quot;₩&quot;#,##0.00;[Red]&quot;₩&quot;\-#,##0.00"/>
    <numFmt numFmtId="196" formatCode="&quot;$&quot;#,##0_);[Red]\(&quot;$&quot;#,##0\)"/>
    <numFmt numFmtId="197" formatCode="&quot;₩&quot;#,##0;[Red]&quot;₩&quot;\-#,##0"/>
    <numFmt numFmtId="198" formatCode="&quot;$&quot;#,##0.00_);[Red]\(&quot;$&quot;#,##0.00\)"/>
    <numFmt numFmtId="199" formatCode="#,##0;[Red]&quot;-&quot;#,##0"/>
    <numFmt numFmtId="200" formatCode="#,##0.00;[Red]&quot;-&quot;#,##0.00"/>
    <numFmt numFmtId="201" formatCode="_-* #,##0_-;\!\-* #,##0_-;_-* &quot;-&quot;_-;_-@_-"/>
    <numFmt numFmtId="202" formatCode="0.000_ "/>
    <numFmt numFmtId="203" formatCode="0.0_);[Red]\(0.0\)"/>
    <numFmt numFmtId="204" formatCode="#,##0,"/>
    <numFmt numFmtId="205" formatCode="#,##0\ ;\-#,##0\ ;&quot;-&quot;\ ;@\ "/>
    <numFmt numFmtId="206" formatCode="#,##0_-;\-#,##0_-;&quot;-&quot;_-;@_-"/>
    <numFmt numFmtId="207" formatCode="#,##0\ ;\-#,##0\ ;&quot;-&quot;;@\ "/>
    <numFmt numFmtId="208" formatCode="_ * #,##0_ ;_ * \-#,##0_ ;_ * &quot;-&quot;_ ;@"/>
    <numFmt numFmtId="209" formatCode="#,##0.0_-;\-#,##0.0_-;&quot;-&quot;_-;@_-"/>
    <numFmt numFmtId="210" formatCode="_-* #,##0.0_-;\-* #,##0.0_-;_-* &quot;-&quot;_-;_-@_-"/>
    <numFmt numFmtId="211" formatCode="_ * #,##0.000_ ;_ * \-#,##0.000_ ;_ * &quot;-&quot;_ ;_ @_ "/>
    <numFmt numFmtId="212" formatCode="#,##0.000_ "/>
    <numFmt numFmtId="213" formatCode="#,##0.000"/>
    <numFmt numFmtId="214" formatCode="_ * #,##0_ ;_ * &quot;₩&quot;&quot;₩&quot;\-#,##0_ ;_ * &quot;-&quot;_ ;_ @_ "/>
    <numFmt numFmtId="215" formatCode="_ &quot;₩&quot;* #,##0.00_ ;_ &quot;₩&quot;* &quot;₩&quot;&quot;₩&quot;\-#,##0.00_ ;_ &quot;₩&quot;* &quot;-&quot;??_ ;_ @_ "/>
    <numFmt numFmtId="216" formatCode="_ &quot;₩&quot;* #,##0_ ;_ &quot;₩&quot;* &quot;₩&quot;&quot;₩&quot;\-#,##0_ ;_ &quot;₩&quot;* &quot;-&quot;_ ;_ @_ "/>
    <numFmt numFmtId="217" formatCode="&quot;₩&quot;#,##0.00;[Red]&quot;₩&quot;&quot;₩&quot;&quot;₩&quot;\-#,##0.00"/>
    <numFmt numFmtId="218" formatCode="_ * #,##0.00_ ;_ * &quot;₩&quot;&quot;₩&quot;\-#,##0.00_ ;_ * &quot;-&quot;??_ ;_ @_ "/>
    <numFmt numFmtId="219" formatCode="&quot;R$&quot;#,##0_);[Red]\(&quot;R$&quot;#,##0\)"/>
    <numFmt numFmtId="220" formatCode="&quot;R$&quot;#,##0_);\(&quot;R$&quot;#,##0\)"/>
    <numFmt numFmtId="221" formatCode="_ &quot;₩&quot;* #,##0.00_ ;_ &quot;₩&quot;* &quot;₩&quot;\-#,##0.00_ ;_ &quot;₩&quot;* &quot;-&quot;??_ ;_ @_ "/>
    <numFmt numFmtId="222" formatCode="&quot;₩&quot;#,##0;&quot;₩&quot;&quot;₩&quot;&quot;₩&quot;\-#,##0"/>
    <numFmt numFmtId="223" formatCode="&quot;₩&quot;#,##0.00;&quot;₩&quot;&quot;₩&quot;&quot;₩&quot;&quot;₩&quot;&quot;₩&quot;&quot;₩&quot;\-#,##0.00"/>
    <numFmt numFmtId="224" formatCode="_-* #,##0.0_-;&quot;₩&quot;\!\-* #,##0.0_-;_-* &quot;-&quot;_-;_-@_-"/>
    <numFmt numFmtId="225" formatCode="#,##0&quot; / XⅢ. 환경&quot;"/>
    <numFmt numFmtId="226" formatCode="&quot;Ⅵ. Agriculture, Forestry and Fishing / &quot;#,##0"/>
    <numFmt numFmtId="227" formatCode="#,##0&quot; / Ⅵ. 농림수산업&quot;"/>
    <numFmt numFmtId="228" formatCode="&quot;Ⅹ. Housing and Construction /  &quot;#,##0"/>
    <numFmt numFmtId="229" formatCode="#,##0&quot; / Ⅹ. 주택, 건설&quot;"/>
    <numFmt numFmtId="230" formatCode="_-&quot;₩&quot;* #,##0_-;\!\-&quot;₩&quot;* #,##0_-;_-&quot;₩&quot;* &quot;-&quot;_-;_-@_-"/>
    <numFmt numFmtId="231" formatCode="#,##0&quot; / XⅡ. 보건 및 사회보장&quot;"/>
    <numFmt numFmtId="232" formatCode="0.0"/>
    <numFmt numFmtId="233" formatCode="_(* #,##0.00_);_(* &quot;₩&quot;&quot;₩&quot;&quot;₩&quot;&quot;₩&quot;\(#,##0.00&quot;₩&quot;&quot;₩&quot;&quot;₩&quot;&quot;₩&quot;\);_(* &quot;-&quot;??_);_(@_)"/>
    <numFmt numFmtId="234" formatCode="mm&quot;월&quot;dd&quot;일&quot;"/>
    <numFmt numFmtId="235" formatCode="&quot;A$&quot;\ #,##0.0;&quot;$&quot;\-#,##0.0"/>
    <numFmt numFmtId="236" formatCode="&quot;$&quot;#,##0;\(&quot;$&quot;#,##0\)"/>
    <numFmt numFmtId="237" formatCode=".000"/>
    <numFmt numFmtId="238" formatCode="@\ &quot;주임&quot;"/>
    <numFmt numFmtId="239" formatCode="#,##0.0;\(#,##0.0\);\ &quot;-&quot;\ "/>
    <numFmt numFmtId="240" formatCode="mm\.dd"/>
    <numFmt numFmtId="241" formatCode="_(&quot;R$&quot;* #,##0.00_);_(&quot;R$&quot;* \(#,##0.00\);_(&quot;R$&quot;* &quot;-&quot;??_);_(@_)"/>
    <numFmt numFmtId="242" formatCode="[$-F800]dddd\,\ mmmm\ dd\,\ yyyy"/>
    <numFmt numFmtId="243" formatCode="_-* #,##0.000_-;\-* #,##0.000_-;_-* &quot;-&quot;???_-;_-@_-"/>
    <numFmt numFmtId="244" formatCode="#,##0\ ;\-#,##0\ ;&quot;-&quot;\ ;@_-"/>
    <numFmt numFmtId="245" formatCode="\ @"/>
  </numFmts>
  <fonts count="199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0"/>
      <name val="굴림체"/>
      <family val="3"/>
      <charset val="129"/>
    </font>
    <font>
      <sz val="10"/>
      <color indexed="8"/>
      <name val="돋움"/>
      <family val="3"/>
      <charset val="129"/>
    </font>
    <font>
      <sz val="10"/>
      <color indexed="9"/>
      <name val="돋움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0"/>
      <name val="Arial"/>
      <family val="2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0"/>
      <color indexed="10"/>
      <name val="돋움"/>
      <family val="3"/>
      <charset val="129"/>
    </font>
    <font>
      <b/>
      <sz val="10"/>
      <color indexed="52"/>
      <name val="돋움"/>
      <family val="3"/>
      <charset val="129"/>
    </font>
    <font>
      <b/>
      <sz val="1"/>
      <color indexed="8"/>
      <name val="Courier"/>
      <family val="3"/>
    </font>
    <font>
      <sz val="10"/>
      <color indexed="20"/>
      <name val="돋움"/>
      <family val="3"/>
      <charset val="129"/>
    </font>
    <font>
      <sz val="1"/>
      <color indexed="8"/>
      <name val="Courier"/>
      <family val="3"/>
    </font>
    <font>
      <sz val="10"/>
      <color indexed="60"/>
      <name val="돋움"/>
      <family val="3"/>
      <charset val="129"/>
    </font>
    <font>
      <i/>
      <sz val="10"/>
      <color indexed="23"/>
      <name val="돋움"/>
      <family val="3"/>
      <charset val="129"/>
    </font>
    <font>
      <b/>
      <sz val="10"/>
      <color indexed="9"/>
      <name val="돋움"/>
      <family val="3"/>
      <charset val="129"/>
    </font>
    <font>
      <sz val="10"/>
      <color indexed="52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62"/>
      <name val="돋움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0"/>
      <color indexed="17"/>
      <name val="돋움"/>
      <family val="3"/>
      <charset val="129"/>
    </font>
    <font>
      <b/>
      <sz val="10"/>
      <color indexed="63"/>
      <name val="돋움"/>
      <family val="3"/>
      <charset val="129"/>
    </font>
    <font>
      <sz val="10"/>
      <name val="돋움체"/>
      <family val="3"/>
      <charset val="129"/>
    </font>
    <font>
      <sz val="10"/>
      <name val="바탕체"/>
      <family val="1"/>
      <charset val="129"/>
    </font>
    <font>
      <sz val="8"/>
      <name val="바탕"/>
      <family val="1"/>
      <charset val="129"/>
    </font>
    <font>
      <sz val="12"/>
      <name val="돋움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12"/>
      <color indexed="8"/>
      <name val="바탕체"/>
      <family val="1"/>
      <charset val="129"/>
    </font>
    <font>
      <sz val="12"/>
      <name val="Times New Roman"/>
      <family val="1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sz val="10"/>
      <name val="바탕"/>
      <family val="1"/>
      <charset val="129"/>
    </font>
    <font>
      <sz val="11"/>
      <color indexed="60"/>
      <name val="돋움"/>
      <family val="3"/>
      <charset val="129"/>
    </font>
    <font>
      <sz val="11"/>
      <name val="뼻뮝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4"/>
      <name val="바탕"/>
      <family val="1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b/>
      <sz val="16"/>
      <name val="바탕"/>
      <family val="1"/>
      <charset val="129"/>
    </font>
    <font>
      <sz val="11"/>
      <color indexed="0"/>
      <name val="System"/>
      <family val="2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theme="1"/>
      <name val="돋음"/>
      <family val="3"/>
      <charset val="129"/>
    </font>
    <font>
      <sz val="8.5"/>
      <color theme="1"/>
      <name val="돋움"/>
      <family val="3"/>
      <charset val="129"/>
    </font>
    <font>
      <sz val="9"/>
      <color theme="1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0"/>
      <name val="돋움"/>
      <family val="3"/>
      <charset val="129"/>
    </font>
    <font>
      <u/>
      <sz val="12"/>
      <color indexed="12"/>
      <name val="바탕체"/>
      <family val="1"/>
      <charset val="129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sz val="10"/>
      <color indexed="8"/>
      <name val="굴림체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8"/>
      <name val="한컴바탕"/>
      <family val="1"/>
      <charset val="129"/>
    </font>
    <font>
      <sz val="10"/>
      <color indexed="8"/>
      <name val="한컴바탕"/>
      <family val="1"/>
      <charset val="129"/>
    </font>
    <font>
      <sz val="11"/>
      <color indexed="20"/>
      <name val="Calibri"/>
      <family val="2"/>
    </font>
    <font>
      <sz val="11"/>
      <color indexed="8"/>
      <name val="한컴바탕"/>
      <family val="1"/>
      <charset val="129"/>
    </font>
    <font>
      <b/>
      <sz val="11"/>
      <color indexed="52"/>
      <name val="Calibri"/>
      <family val="2"/>
    </font>
    <font>
      <b/>
      <sz val="10"/>
      <color indexed="8"/>
      <name val="한컴바탕"/>
      <family val="1"/>
      <charset val="129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color indexed="8"/>
      <name val="Arial"/>
      <family val="2"/>
    </font>
    <font>
      <b/>
      <sz val="12"/>
      <color indexed="8"/>
      <name val="한컴바탕"/>
      <family val="1"/>
      <charset val="129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8"/>
      <name val="한컴바탕"/>
      <family val="1"/>
      <charset val="129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u/>
      <sz val="13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sz val="8"/>
      <color indexed="8"/>
      <name val="바탕체"/>
      <family val="1"/>
      <charset val="129"/>
    </font>
    <font>
      <sz val="11"/>
      <color indexed="10"/>
      <name val="Calibri"/>
      <family val="2"/>
    </font>
    <font>
      <b/>
      <sz val="1"/>
      <color indexed="8"/>
      <name val="한컴바탕"/>
      <family val="1"/>
      <charset val="129"/>
    </font>
    <font>
      <sz val="1"/>
      <color indexed="8"/>
      <name val="한컴바탕"/>
      <family val="1"/>
      <charset val="129"/>
    </font>
    <font>
      <sz val="10"/>
      <color indexed="8"/>
      <name val="바탕"/>
      <family val="1"/>
      <charset val="129"/>
    </font>
    <font>
      <sz val="11"/>
      <color indexed="8"/>
      <name val="굴림체"/>
      <family val="3"/>
      <charset val="129"/>
    </font>
    <font>
      <b/>
      <sz val="14"/>
      <color indexed="8"/>
      <name val="바탕"/>
      <family val="1"/>
      <charset val="129"/>
    </font>
    <font>
      <b/>
      <sz val="16"/>
      <color indexed="8"/>
      <name val="바탕"/>
      <family val="1"/>
      <charset val="129"/>
    </font>
    <font>
      <sz val="10"/>
      <color indexed="8"/>
      <name val="굴림"/>
      <family val="3"/>
      <charset val="129"/>
    </font>
    <font>
      <sz val="10"/>
      <name val="Helv"/>
      <family val="2"/>
    </font>
    <font>
      <sz val="11"/>
      <color indexed="9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0"/>
      <name val="MS Sans Serif"/>
      <family val="2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Times New Roman"/>
      <family val="1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0"/>
      <name val="굴림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sz val="11"/>
      <name val="바탕체"/>
      <family val="1"/>
      <charset val="129"/>
    </font>
    <font>
      <sz val="1"/>
      <color theme="1"/>
      <name val="맑은 고딕"/>
      <family val="3"/>
      <charset val="129"/>
      <scheme val="minor"/>
    </font>
    <font>
      <sz val="10"/>
      <name val="μ¸¿oA¼"/>
      <family val="3"/>
      <charset val="129"/>
    </font>
    <font>
      <u/>
      <sz val="10"/>
      <color indexed="36"/>
      <name val="바탕"/>
      <family val="1"/>
      <charset val="129"/>
    </font>
    <font>
      <sz val="10"/>
      <color indexed="12"/>
      <name val="굴림체"/>
      <family val="3"/>
      <charset val="129"/>
    </font>
    <font>
      <sz val="11"/>
      <color theme="1"/>
      <name val="맑은 고딕"/>
      <family val="3"/>
      <charset val="129"/>
    </font>
    <font>
      <u/>
      <sz val="12"/>
      <color indexed="20"/>
      <name val="Arial"/>
      <family val="2"/>
    </font>
    <font>
      <b/>
      <sz val="17"/>
      <color theme="1"/>
      <name val="굴림"/>
      <family val="3"/>
      <charset val="129"/>
    </font>
    <font>
      <b/>
      <sz val="15"/>
      <color theme="1"/>
      <name val="굴림"/>
      <family val="3"/>
      <charset val="129"/>
    </font>
    <font>
      <vertAlign val="superscript"/>
      <sz val="9"/>
      <color theme="1"/>
      <name val="돋움"/>
      <family val="3"/>
      <charset val="129"/>
    </font>
    <font>
      <b/>
      <sz val="9"/>
      <color theme="1"/>
      <name val="돋움"/>
      <family val="3"/>
      <charset val="129"/>
    </font>
    <font>
      <sz val="12"/>
      <color theme="1"/>
      <name val="바탕"/>
      <family val="1"/>
      <charset val="129"/>
    </font>
    <font>
      <sz val="12"/>
      <color theme="1"/>
      <name val="바탕체"/>
      <family val="1"/>
      <charset val="129"/>
    </font>
    <font>
      <sz val="12"/>
      <color theme="1"/>
      <name val="돋움"/>
      <family val="3"/>
      <charset val="129"/>
    </font>
    <font>
      <b/>
      <sz val="8.5"/>
      <color theme="1"/>
      <name val="돋움"/>
      <family val="3"/>
      <charset val="129"/>
    </font>
    <font>
      <b/>
      <sz val="8"/>
      <color theme="1"/>
      <name val="돋움"/>
      <family val="3"/>
      <charset val="129"/>
    </font>
    <font>
      <b/>
      <vertAlign val="superscript"/>
      <sz val="17"/>
      <color theme="1"/>
      <name val="굴림"/>
      <family val="3"/>
      <charset val="129"/>
    </font>
    <font>
      <sz val="9"/>
      <color theme="1"/>
      <name val="HY중명조"/>
      <family val="1"/>
      <charset val="129"/>
    </font>
    <font>
      <sz val="10"/>
      <color theme="1"/>
      <name val="바탕체"/>
      <family val="1"/>
      <charset val="129"/>
    </font>
    <font>
      <sz val="10"/>
      <color theme="1"/>
      <name val="돋움"/>
      <family val="3"/>
      <charset val="129"/>
    </font>
    <font>
      <b/>
      <sz val="10"/>
      <color theme="1"/>
      <name val="바탕체"/>
      <family val="1"/>
      <charset val="129"/>
    </font>
    <font>
      <sz val="17"/>
      <color theme="1"/>
      <name val="바탕체"/>
      <family val="1"/>
      <charset val="129"/>
    </font>
    <font>
      <b/>
      <sz val="14"/>
      <color theme="1"/>
      <name val="굴림"/>
      <family val="3"/>
      <charset val="129"/>
    </font>
    <font>
      <sz val="14"/>
      <color theme="1"/>
      <name val="바탕체"/>
      <family val="1"/>
      <charset val="129"/>
    </font>
    <font>
      <b/>
      <sz val="12"/>
      <color theme="1"/>
      <name val="굴림"/>
      <family val="3"/>
      <charset val="129"/>
    </font>
    <font>
      <sz val="8"/>
      <color theme="1"/>
      <name val="바탕"/>
      <family val="1"/>
      <charset val="129"/>
    </font>
    <font>
      <sz val="7"/>
      <name val="돋움"/>
      <family val="3"/>
      <charset val="129"/>
    </font>
    <font>
      <sz val="6.5"/>
      <name val="돋움"/>
      <family val="3"/>
      <charset val="129"/>
    </font>
    <font>
      <sz val="6"/>
      <name val="돋움"/>
      <family val="3"/>
      <charset val="129"/>
    </font>
    <font>
      <b/>
      <sz val="17"/>
      <name val="굴림"/>
      <family val="3"/>
      <charset val="129"/>
    </font>
    <font>
      <b/>
      <sz val="15"/>
      <name val="굴림"/>
      <family val="3"/>
      <charset val="129"/>
    </font>
    <font>
      <b/>
      <sz val="9"/>
      <name val="돋움"/>
      <family val="3"/>
      <charset val="129"/>
    </font>
    <font>
      <sz val="8"/>
      <name val="굴림"/>
      <family val="3"/>
      <charset val="129"/>
    </font>
    <font>
      <sz val="12"/>
      <name val="바탕"/>
      <family val="1"/>
      <charset val="129"/>
    </font>
    <font>
      <sz val="8.5"/>
      <name val="돋움"/>
      <family val="3"/>
      <charset val="129"/>
    </font>
    <font>
      <sz val="7.5"/>
      <name val="돋움"/>
      <family val="3"/>
      <charset val="129"/>
    </font>
    <font>
      <b/>
      <sz val="8.5"/>
      <name val="돋움"/>
      <family val="3"/>
      <charset val="129"/>
    </font>
    <font>
      <b/>
      <sz val="8"/>
      <name val="돋움"/>
      <family val="3"/>
      <charset val="129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ashed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62">
    <xf numFmtId="0" fontId="0" fillId="0" borderId="0"/>
    <xf numFmtId="0" fontId="6" fillId="0" borderId="0" applyFont="0" applyFill="0" applyBorder="0" applyAlignment="0" applyProtection="0"/>
    <xf numFmtId="0" fontId="44" fillId="0" borderId="0"/>
    <xf numFmtId="0" fontId="7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95" fontId="47" fillId="0" borderId="0" applyFont="0" applyFill="0" applyBorder="0" applyAlignment="0" applyProtection="0"/>
    <xf numFmtId="195" fontId="48" fillId="0" borderId="0" applyFont="0" applyFill="0" applyBorder="0" applyAlignment="0" applyProtection="0"/>
    <xf numFmtId="193" fontId="49" fillId="0" borderId="0" applyFont="0" applyFill="0" applyBorder="0" applyAlignment="0" applyProtection="0"/>
    <xf numFmtId="195" fontId="48" fillId="0" borderId="0" applyFont="0" applyFill="0" applyBorder="0" applyAlignment="0" applyProtection="0"/>
    <xf numFmtId="193" fontId="49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7" fontId="47" fillId="0" borderId="0" applyFont="0" applyFill="0" applyBorder="0" applyAlignment="0" applyProtection="0"/>
    <xf numFmtId="197" fontId="48" fillId="0" borderId="0" applyFont="0" applyFill="0" applyBorder="0" applyAlignment="0" applyProtection="0"/>
    <xf numFmtId="194" fontId="49" fillId="0" borderId="0" applyFont="0" applyFill="0" applyBorder="0" applyAlignment="0" applyProtection="0"/>
    <xf numFmtId="197" fontId="48" fillId="0" borderId="0" applyFont="0" applyFill="0" applyBorder="0" applyAlignment="0" applyProtection="0"/>
    <xf numFmtId="194" fontId="49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9" fontId="47" fillId="0" borderId="0" applyFont="0" applyFill="0" applyBorder="0" applyAlignment="0" applyProtection="0"/>
    <xf numFmtId="199" fontId="48" fillId="0" borderId="0" applyFont="0" applyFill="0" applyBorder="0" applyAlignment="0" applyProtection="0"/>
    <xf numFmtId="176" fontId="49" fillId="0" borderId="0" applyFont="0" applyFill="0" applyBorder="0" applyAlignment="0" applyProtection="0"/>
    <xf numFmtId="199" fontId="48" fillId="0" borderId="0" applyFont="0" applyFill="0" applyBorder="0" applyAlignment="0" applyProtection="0"/>
    <xf numFmtId="176" fontId="49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200" fontId="47" fillId="0" borderId="0" applyFont="0" applyFill="0" applyBorder="0" applyAlignment="0" applyProtection="0"/>
    <xf numFmtId="200" fontId="48" fillId="0" borderId="0" applyFont="0" applyFill="0" applyBorder="0" applyAlignment="0" applyProtection="0"/>
    <xf numFmtId="177" fontId="49" fillId="0" borderId="0" applyFont="0" applyFill="0" applyBorder="0" applyAlignment="0" applyProtection="0"/>
    <xf numFmtId="200" fontId="48" fillId="0" borderId="0" applyFont="0" applyFill="0" applyBorder="0" applyAlignment="0" applyProtection="0"/>
    <xf numFmtId="177" fontId="49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2" fillId="0" borderId="0"/>
    <xf numFmtId="0" fontId="47" fillId="0" borderId="0"/>
    <xf numFmtId="0" fontId="48" fillId="0" borderId="0"/>
    <xf numFmtId="0" fontId="49" fillId="0" borderId="0"/>
    <xf numFmtId="0" fontId="48" fillId="0" borderId="0"/>
    <xf numFmtId="0" fontId="50" fillId="0" borderId="0"/>
    <xf numFmtId="0" fontId="52" fillId="0" borderId="0"/>
    <xf numFmtId="0" fontId="49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2" fillId="0" borderId="0"/>
    <xf numFmtId="0" fontId="49" fillId="0" borderId="0"/>
    <xf numFmtId="0" fontId="53" fillId="0" borderId="0"/>
    <xf numFmtId="0" fontId="54" fillId="0" borderId="0"/>
    <xf numFmtId="0" fontId="51" fillId="0" borderId="0"/>
    <xf numFmtId="0" fontId="51" fillId="0" borderId="0"/>
    <xf numFmtId="0" fontId="53" fillId="0" borderId="0"/>
    <xf numFmtId="0" fontId="54" fillId="0" borderId="0"/>
    <xf numFmtId="0" fontId="11" fillId="0" borderId="0"/>
    <xf numFmtId="0" fontId="50" fillId="0" borderId="0"/>
    <xf numFmtId="0" fontId="55" fillId="0" borderId="0"/>
    <xf numFmtId="177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184" fontId="15" fillId="0" borderId="0" applyFont="0" applyFill="0" applyBorder="0" applyAlignment="0" applyProtection="0"/>
    <xf numFmtId="2" fontId="13" fillId="0" borderId="0" applyFont="0" applyFill="0" applyBorder="0" applyAlignment="0" applyProtection="0"/>
    <xf numFmtId="38" fontId="56" fillId="16" borderId="0" applyNumberFormat="0" applyBorder="0" applyAlignment="0" applyProtection="0"/>
    <xf numFmtId="0" fontId="57" fillId="0" borderId="0">
      <alignment horizontal="left"/>
    </xf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0" fontId="56" fillId="16" borderId="3" applyNumberFormat="0" applyBorder="0" applyAlignment="0" applyProtection="0"/>
    <xf numFmtId="10" fontId="56" fillId="16" borderId="3" applyNumberFormat="0" applyBorder="0" applyAlignment="0" applyProtection="0"/>
    <xf numFmtId="10" fontId="56" fillId="16" borderId="3" applyNumberFormat="0" applyBorder="0" applyAlignment="0" applyProtection="0"/>
    <xf numFmtId="10" fontId="56" fillId="16" borderId="3" applyNumberFormat="0" applyBorder="0" applyAlignment="0" applyProtection="0"/>
    <xf numFmtId="0" fontId="18" fillId="0" borderId="4"/>
    <xf numFmtId="0" fontId="15" fillId="0" borderId="0"/>
    <xf numFmtId="0" fontId="13" fillId="0" borderId="0"/>
    <xf numFmtId="10" fontId="13" fillId="0" borderId="0" applyFont="0" applyFill="0" applyBorder="0" applyAlignment="0" applyProtection="0"/>
    <xf numFmtId="0" fontId="18" fillId="0" borderId="0"/>
    <xf numFmtId="0" fontId="13" fillId="0" borderId="5" applyNumberFormat="0" applyFont="0" applyFill="0" applyAlignment="0" applyProtection="0"/>
    <xf numFmtId="0" fontId="19" fillId="0" borderId="6">
      <alignment horizontal="left"/>
    </xf>
    <xf numFmtId="0" fontId="8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188" fontId="15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3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15" fillId="22" borderId="8" applyNumberFormat="0" applyFont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61" fillId="0" borderId="0">
      <alignment vertical="center"/>
    </xf>
    <xf numFmtId="9" fontId="15" fillId="0" borderId="0" applyFont="0" applyFill="0" applyBorder="0" applyAlignment="0" applyProtection="0"/>
    <xf numFmtId="0" fontId="25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63" fillId="0" borderId="0"/>
    <xf numFmtId="0" fontId="26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65" fillId="24" borderId="9" applyNumberFormat="0" applyAlignment="0" applyProtection="0">
      <alignment vertical="center"/>
    </xf>
    <xf numFmtId="0" fontId="65" fillId="24" borderId="9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65" fillId="24" borderId="9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185" fontId="13" fillId="0" borderId="0">
      <alignment vertical="center"/>
    </xf>
    <xf numFmtId="176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41" fontId="74" fillId="0" borderId="0" applyFont="0" applyFill="0" applyBorder="0" applyAlignment="0" applyProtection="0">
      <alignment vertical="center"/>
    </xf>
    <xf numFmtId="194" fontId="15" fillId="0" borderId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0" fontId="28" fillId="0" borderId="10" applyNumberFormat="0" applyFill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4" fontId="24" fillId="0" borderId="0">
      <protection locked="0"/>
    </xf>
    <xf numFmtId="189" fontId="15" fillId="0" borderId="0">
      <protection locked="0"/>
    </xf>
    <xf numFmtId="0" fontId="6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21" borderId="15" applyNumberFormat="0" applyAlignment="0" applyProtection="0">
      <alignment vertical="center"/>
    </xf>
    <xf numFmtId="0" fontId="71" fillId="21" borderId="15" applyNumberFormat="0" applyAlignment="0" applyProtection="0">
      <alignment vertical="center"/>
    </xf>
    <xf numFmtId="0" fontId="71" fillId="21" borderId="15" applyNumberFormat="0" applyAlignment="0" applyProtection="0">
      <alignment vertical="center"/>
    </xf>
    <xf numFmtId="0" fontId="71" fillId="21" borderId="15" applyNumberFormat="0" applyAlignment="0" applyProtection="0">
      <alignment vertical="center"/>
    </xf>
    <xf numFmtId="0" fontId="71" fillId="21" borderId="15" applyNumberFormat="0" applyAlignment="0" applyProtection="0">
      <alignment vertical="center"/>
    </xf>
    <xf numFmtId="0" fontId="36" fillId="21" borderId="15" applyNumberFormat="0" applyAlignment="0" applyProtection="0">
      <alignment vertical="center"/>
    </xf>
    <xf numFmtId="0" fontId="71" fillId="21" borderId="15" applyNumberFormat="0" applyAlignment="0" applyProtection="0">
      <alignment vertical="center"/>
    </xf>
    <xf numFmtId="0" fontId="36" fillId="21" borderId="15" applyNumberFormat="0" applyAlignment="0" applyProtection="0">
      <alignment vertical="center"/>
    </xf>
    <xf numFmtId="0" fontId="36" fillId="21" borderId="15" applyNumberFormat="0" applyAlignment="0" applyProtection="0">
      <alignment vertical="center"/>
    </xf>
    <xf numFmtId="41" fontId="14" fillId="0" borderId="0" applyFont="0" applyFill="0" applyBorder="0" applyAlignment="0" applyProtection="0"/>
    <xf numFmtId="176" fontId="15" fillId="0" borderId="0" applyProtection="0"/>
    <xf numFmtId="176" fontId="15" fillId="0" borderId="0" applyProtection="0"/>
    <xf numFmtId="0" fontId="72" fillId="0" borderId="0">
      <alignment vertical="center"/>
    </xf>
    <xf numFmtId="187" fontId="15" fillId="0" borderId="0">
      <protection locked="0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73" fillId="0" borderId="0">
      <alignment vertical="center"/>
    </xf>
    <xf numFmtId="0" fontId="24" fillId="0" borderId="5">
      <protection locked="0"/>
    </xf>
    <xf numFmtId="186" fontId="15" fillId="0" borderId="0">
      <protection locked="0"/>
    </xf>
    <xf numFmtId="190" fontId="15" fillId="0" borderId="0">
      <protection locked="0"/>
    </xf>
    <xf numFmtId="0" fontId="18" fillId="0" borderId="89"/>
    <xf numFmtId="0" fontId="81" fillId="0" borderId="0">
      <alignment vertical="center"/>
    </xf>
    <xf numFmtId="0" fontId="4" fillId="0" borderId="0">
      <alignment vertical="center"/>
    </xf>
    <xf numFmtId="0" fontId="1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4" borderId="9" applyNumberFormat="0" applyAlignment="0" applyProtection="0">
      <alignment vertical="center"/>
    </xf>
    <xf numFmtId="176" fontId="15" fillId="0" borderId="0" applyFont="0" applyFill="0" applyBorder="0" applyAlignment="0" applyProtection="0"/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21" borderId="15" applyNumberFormat="0" applyAlignment="0" applyProtection="0">
      <alignment vertical="center"/>
    </xf>
    <xf numFmtId="0" fontId="3" fillId="0" borderId="0">
      <alignment vertical="center"/>
    </xf>
    <xf numFmtId="0" fontId="15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4"/>
    <xf numFmtId="194" fontId="15" fillId="0" borderId="0" applyProtection="0"/>
    <xf numFmtId="0" fontId="126" fillId="3" borderId="0" applyNumberFormat="0" applyBorder="0" applyAlignment="0" applyProtection="0">
      <alignment vertical="center"/>
    </xf>
    <xf numFmtId="0" fontId="84" fillId="0" borderId="0" applyFill="0" applyBorder="0" applyProtection="0">
      <alignment horizontal="centerContinuous" vertical="center"/>
    </xf>
    <xf numFmtId="0" fontId="85" fillId="16" borderId="0" applyFill="0" applyBorder="0" applyProtection="0">
      <alignment horizontal="center" vertical="center"/>
    </xf>
    <xf numFmtId="0" fontId="18" fillId="0" borderId="4"/>
    <xf numFmtId="0" fontId="5" fillId="8" borderId="0" applyNumberFormat="0" applyBorder="0" applyAlignment="0" applyProtection="0">
      <alignment vertical="center"/>
    </xf>
    <xf numFmtId="214" fontId="14" fillId="0" borderId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123" fillId="14" borderId="0" applyNumberFormat="0" applyBorder="0" applyAlignment="0" applyProtection="0">
      <alignment vertical="center"/>
    </xf>
    <xf numFmtId="9" fontId="86" fillId="16" borderId="0" applyFill="0" applyBorder="0" applyProtection="0">
      <alignment horizontal="right"/>
    </xf>
    <xf numFmtId="10" fontId="86" fillId="0" borderId="0" applyFill="0" applyBorder="0" applyProtection="0">
      <alignment horizontal="right"/>
    </xf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176" fontId="15" fillId="0" borderId="0" applyProtection="0"/>
    <xf numFmtId="41" fontId="14" fillId="0" borderId="0" applyFont="0" applyFill="0" applyBorder="0" applyAlignment="0" applyProtection="0"/>
    <xf numFmtId="0" fontId="15" fillId="0" borderId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76" fontId="15" fillId="0" borderId="0" applyProtection="0"/>
    <xf numFmtId="176" fontId="15" fillId="0" borderId="0" applyFont="0" applyFill="0" applyBorder="0" applyAlignment="0" applyProtection="0"/>
    <xf numFmtId="215" fontId="14" fillId="0" borderId="0">
      <protection locked="0"/>
    </xf>
    <xf numFmtId="0" fontId="15" fillId="0" borderId="0" applyProtection="0"/>
    <xf numFmtId="0" fontId="121" fillId="0" borderId="0"/>
    <xf numFmtId="0" fontId="4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219" fontId="14" fillId="16" borderId="0" applyFill="0" applyBorder="0" applyProtection="0">
      <alignment horizontal="right"/>
    </xf>
    <xf numFmtId="216" fontId="14" fillId="0" borderId="0">
      <protection locked="0"/>
    </xf>
    <xf numFmtId="0" fontId="15" fillId="0" borderId="0"/>
    <xf numFmtId="0" fontId="15" fillId="0" borderId="0"/>
    <xf numFmtId="0" fontId="14" fillId="0" borderId="0"/>
    <xf numFmtId="0" fontId="15" fillId="0" borderId="0"/>
    <xf numFmtId="0" fontId="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vertical="center"/>
    </xf>
    <xf numFmtId="0" fontId="14" fillId="0" borderId="0"/>
    <xf numFmtId="0" fontId="14" fillId="0" borderId="0">
      <alignment vertical="center"/>
    </xf>
    <xf numFmtId="0" fontId="15" fillId="0" borderId="0"/>
    <xf numFmtId="0" fontId="14" fillId="0" borderId="0"/>
    <xf numFmtId="0" fontId="15" fillId="0" borderId="0"/>
    <xf numFmtId="0" fontId="15" fillId="0" borderId="0" applyProtection="0"/>
    <xf numFmtId="0" fontId="83" fillId="0" borderId="0" applyNumberFormat="0" applyFill="0" applyBorder="0" applyAlignment="0" applyProtection="0">
      <alignment vertical="top"/>
      <protection locked="0"/>
    </xf>
    <xf numFmtId="217" fontId="14" fillId="0" borderId="0">
      <protection locked="0"/>
    </xf>
    <xf numFmtId="218" fontId="14" fillId="0" borderId="0">
      <protection locked="0"/>
    </xf>
    <xf numFmtId="0" fontId="18" fillId="0" borderId="89"/>
    <xf numFmtId="0" fontId="18" fillId="0" borderId="89"/>
    <xf numFmtId="0" fontId="18" fillId="0" borderId="89"/>
    <xf numFmtId="0" fontId="18" fillId="0" borderId="89"/>
    <xf numFmtId="0" fontId="87" fillId="0" borderId="0" applyFont="0" applyFill="0" applyBorder="0" applyAlignment="0" applyProtection="0"/>
    <xf numFmtId="0" fontId="88" fillId="2" borderId="0" applyNumberFormat="0" applyBorder="0" applyAlignment="0" applyProtection="0"/>
    <xf numFmtId="0" fontId="88" fillId="26" borderId="0" applyNumberFormat="0" applyBorder="0" applyAlignment="0" applyProtection="0"/>
    <xf numFmtId="0" fontId="88" fillId="3" borderId="0" applyNumberFormat="0" applyBorder="0" applyAlignment="0" applyProtection="0"/>
    <xf numFmtId="0" fontId="88" fillId="27" borderId="0" applyNumberFormat="0" applyBorder="0" applyAlignment="0" applyProtection="0"/>
    <xf numFmtId="0" fontId="88" fillId="4" borderId="0" applyNumberFormat="0" applyBorder="0" applyAlignment="0" applyProtection="0"/>
    <xf numFmtId="0" fontId="88" fillId="28" borderId="0" applyNumberFormat="0" applyBorder="0" applyAlignment="0" applyProtection="0"/>
    <xf numFmtId="0" fontId="88" fillId="5" borderId="0" applyNumberFormat="0" applyBorder="0" applyAlignment="0" applyProtection="0"/>
    <xf numFmtId="0" fontId="88" fillId="29" borderId="0" applyNumberFormat="0" applyBorder="0" applyAlignment="0" applyProtection="0"/>
    <xf numFmtId="0" fontId="88" fillId="6" borderId="0" applyNumberFormat="0" applyBorder="0" applyAlignment="0" applyProtection="0"/>
    <xf numFmtId="0" fontId="88" fillId="30" borderId="0" applyNumberFormat="0" applyBorder="0" applyAlignment="0" applyProtection="0"/>
    <xf numFmtId="0" fontId="88" fillId="7" borderId="0" applyNumberFormat="0" applyBorder="0" applyAlignment="0" applyProtection="0"/>
    <xf numFmtId="0" fontId="88" fillId="31" borderId="0" applyNumberFormat="0" applyBorder="0" applyAlignment="0" applyProtection="0"/>
    <xf numFmtId="0" fontId="45" fillId="2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88" fillId="8" borderId="0" applyNumberFormat="0" applyBorder="0" applyAlignment="0" applyProtection="0"/>
    <xf numFmtId="0" fontId="88" fillId="32" borderId="0" applyNumberFormat="0" applyBorder="0" applyAlignment="0" applyProtection="0"/>
    <xf numFmtId="0" fontId="88" fillId="9" borderId="0" applyNumberFormat="0" applyBorder="0" applyAlignment="0" applyProtection="0"/>
    <xf numFmtId="0" fontId="88" fillId="33" borderId="0" applyNumberFormat="0" applyBorder="0" applyAlignment="0" applyProtection="0"/>
    <xf numFmtId="0" fontId="88" fillId="10" borderId="0" applyNumberFormat="0" applyBorder="0" applyAlignment="0" applyProtection="0"/>
    <xf numFmtId="0" fontId="88" fillId="34" borderId="0" applyNumberFormat="0" applyBorder="0" applyAlignment="0" applyProtection="0"/>
    <xf numFmtId="0" fontId="88" fillId="5" borderId="0" applyNumberFormat="0" applyBorder="0" applyAlignment="0" applyProtection="0"/>
    <xf numFmtId="0" fontId="88" fillId="29" borderId="0" applyNumberFormat="0" applyBorder="0" applyAlignment="0" applyProtection="0"/>
    <xf numFmtId="0" fontId="88" fillId="8" borderId="0" applyNumberFormat="0" applyBorder="0" applyAlignment="0" applyProtection="0"/>
    <xf numFmtId="0" fontId="88" fillId="32" borderId="0" applyNumberFormat="0" applyBorder="0" applyAlignment="0" applyProtection="0"/>
    <xf numFmtId="0" fontId="88" fillId="11" borderId="0" applyNumberFormat="0" applyBorder="0" applyAlignment="0" applyProtection="0"/>
    <xf numFmtId="0" fontId="88" fillId="35" borderId="0" applyNumberFormat="0" applyBorder="0" applyAlignment="0" applyProtection="0"/>
    <xf numFmtId="0" fontId="45" fillId="3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89" fillId="12" borderId="0" applyNumberFormat="0" applyBorder="0" applyAlignment="0" applyProtection="0"/>
    <xf numFmtId="0" fontId="89" fillId="36" borderId="0" applyNumberFormat="0" applyBorder="0" applyAlignment="0" applyProtection="0"/>
    <xf numFmtId="0" fontId="89" fillId="9" borderId="0" applyNumberFormat="0" applyBorder="0" applyAlignment="0" applyProtection="0"/>
    <xf numFmtId="0" fontId="89" fillId="33" borderId="0" applyNumberFormat="0" applyBorder="0" applyAlignment="0" applyProtection="0"/>
    <xf numFmtId="0" fontId="89" fillId="10" borderId="0" applyNumberFormat="0" applyBorder="0" applyAlignment="0" applyProtection="0"/>
    <xf numFmtId="0" fontId="89" fillId="34" borderId="0" applyNumberFormat="0" applyBorder="0" applyAlignment="0" applyProtection="0"/>
    <xf numFmtId="0" fontId="89" fillId="13" borderId="0" applyNumberFormat="0" applyBorder="0" applyAlignment="0" applyProtection="0"/>
    <xf numFmtId="0" fontId="89" fillId="37" borderId="0" applyNumberFormat="0" applyBorder="0" applyAlignment="0" applyProtection="0"/>
    <xf numFmtId="0" fontId="89" fillId="14" borderId="0" applyNumberFormat="0" applyBorder="0" applyAlignment="0" applyProtection="0"/>
    <xf numFmtId="0" fontId="89" fillId="38" borderId="0" applyNumberFormat="0" applyBorder="0" applyAlignment="0" applyProtection="0"/>
    <xf numFmtId="0" fontId="89" fillId="15" borderId="0" applyNumberFormat="0" applyBorder="0" applyAlignment="0" applyProtection="0"/>
    <xf numFmtId="0" fontId="89" fillId="39" borderId="0" applyNumberFormat="0" applyBorder="0" applyAlignment="0" applyProtection="0"/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89" fillId="17" borderId="0" applyNumberFormat="0" applyBorder="0" applyAlignment="0" applyProtection="0"/>
    <xf numFmtId="0" fontId="89" fillId="40" borderId="0" applyNumberFormat="0" applyBorder="0" applyAlignment="0" applyProtection="0"/>
    <xf numFmtId="0" fontId="89" fillId="18" borderId="0" applyNumberFormat="0" applyBorder="0" applyAlignment="0" applyProtection="0"/>
    <xf numFmtId="0" fontId="89" fillId="41" borderId="0" applyNumberFormat="0" applyBorder="0" applyAlignment="0" applyProtection="0"/>
    <xf numFmtId="0" fontId="89" fillId="19" borderId="0" applyNumberFormat="0" applyBorder="0" applyAlignment="0" applyProtection="0"/>
    <xf numFmtId="0" fontId="89" fillId="42" borderId="0" applyNumberFormat="0" applyBorder="0" applyAlignment="0" applyProtection="0"/>
    <xf numFmtId="0" fontId="89" fillId="13" borderId="0" applyNumberFormat="0" applyBorder="0" applyAlignment="0" applyProtection="0"/>
    <xf numFmtId="0" fontId="89" fillId="37" borderId="0" applyNumberFormat="0" applyBorder="0" applyAlignment="0" applyProtection="0"/>
    <xf numFmtId="0" fontId="89" fillId="14" borderId="0" applyNumberFormat="0" applyBorder="0" applyAlignment="0" applyProtection="0"/>
    <xf numFmtId="0" fontId="89" fillId="38" borderId="0" applyNumberFormat="0" applyBorder="0" applyAlignment="0" applyProtection="0"/>
    <xf numFmtId="0" fontId="89" fillId="20" borderId="0" applyNumberFormat="0" applyBorder="0" applyAlignment="0" applyProtection="0"/>
    <xf numFmtId="0" fontId="89" fillId="43" borderId="0" applyNumberFormat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198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2" fillId="3" borderId="0" applyNumberFormat="0" applyBorder="0" applyAlignment="0" applyProtection="0"/>
    <xf numFmtId="0" fontId="92" fillId="27" borderId="0" applyNumberFormat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4" fillId="21" borderId="7" applyNumberFormat="0" applyAlignment="0" applyProtection="0"/>
    <xf numFmtId="0" fontId="94" fillId="44" borderId="7" applyNumberFormat="0" applyAlignment="0" applyProtection="0"/>
    <xf numFmtId="0" fontId="95" fillId="0" borderId="0"/>
    <xf numFmtId="0" fontId="96" fillId="24" borderId="9" applyNumberFormat="0" applyAlignment="0" applyProtection="0"/>
    <xf numFmtId="0" fontId="96" fillId="45" borderId="9" applyNumberFormat="0" applyAlignment="0" applyProtection="0"/>
    <xf numFmtId="3" fontId="97" fillId="0" borderId="0" applyFont="0" applyFill="0" applyBorder="0" applyAlignment="0" applyProtection="0"/>
    <xf numFmtId="0" fontId="87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8" fillId="0" borderId="0" applyNumberFormat="0" applyFill="0" applyBorder="0" applyAlignment="0" applyProtection="0"/>
    <xf numFmtId="2" fontId="97" fillId="0" borderId="0" applyFont="0" applyFill="0" applyBorder="0" applyAlignment="0" applyProtection="0"/>
    <xf numFmtId="0" fontId="99" fillId="4" borderId="0" applyNumberFormat="0" applyBorder="0" applyAlignment="0" applyProtection="0"/>
    <xf numFmtId="0" fontId="99" fillId="28" borderId="0" applyNumberFormat="0" applyBorder="0" applyAlignment="0" applyProtection="0"/>
    <xf numFmtId="38" fontId="100" fillId="16" borderId="0" applyNumberFormat="0" applyBorder="0" applyAlignment="0" applyProtection="0"/>
    <xf numFmtId="0" fontId="101" fillId="0" borderId="0">
      <alignment horizontal="left"/>
    </xf>
    <xf numFmtId="0" fontId="102" fillId="0" borderId="1" applyNumberFormat="0" applyAlignment="0" applyProtection="0">
      <alignment horizontal="left" vertical="center"/>
    </xf>
    <xf numFmtId="0" fontId="102" fillId="0" borderId="2">
      <alignment horizontal="left" vertical="center"/>
    </xf>
    <xf numFmtId="0" fontId="102" fillId="0" borderId="2">
      <alignment horizontal="left" vertical="center"/>
    </xf>
    <xf numFmtId="0" fontId="102" fillId="0" borderId="2">
      <alignment horizontal="left" vertical="center"/>
    </xf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5" fillId="7" borderId="7" applyNumberFormat="0" applyAlignment="0" applyProtection="0"/>
    <xf numFmtId="10" fontId="100" fillId="16" borderId="3" applyNumberFormat="0" applyBorder="0" applyAlignment="0" applyProtection="0"/>
    <xf numFmtId="10" fontId="100" fillId="16" borderId="3" applyNumberFormat="0" applyBorder="0" applyAlignment="0" applyProtection="0"/>
    <xf numFmtId="10" fontId="100" fillId="16" borderId="3" applyNumberFormat="0" applyBorder="0" applyAlignment="0" applyProtection="0"/>
    <xf numFmtId="10" fontId="100" fillId="16" borderId="3" applyNumberFormat="0" applyBorder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5" fillId="31" borderId="7" applyNumberFormat="0" applyAlignment="0" applyProtection="0"/>
    <xf numFmtId="0" fontId="106" fillId="0" borderId="10" applyNumberFormat="0" applyFill="0" applyAlignment="0" applyProtection="0"/>
    <xf numFmtId="0" fontId="107" fillId="0" borderId="89"/>
    <xf numFmtId="0" fontId="108" fillId="23" borderId="0" applyNumberFormat="0" applyBorder="0" applyAlignment="0" applyProtection="0"/>
    <xf numFmtId="0" fontId="108" fillId="46" borderId="0" applyNumberFormat="0" applyBorder="0" applyAlignment="0" applyProtection="0"/>
    <xf numFmtId="0" fontId="14" fillId="22" borderId="8" applyNumberFormat="0" applyFont="0" applyAlignment="0" applyProtection="0"/>
    <xf numFmtId="0" fontId="45" fillId="47" borderId="8" applyNumberFormat="0" applyFont="0" applyAlignment="0" applyProtection="0"/>
    <xf numFmtId="0" fontId="109" fillId="21" borderId="15" applyNumberFormat="0" applyAlignment="0" applyProtection="0"/>
    <xf numFmtId="0" fontId="109" fillId="44" borderId="15" applyNumberFormat="0" applyAlignment="0" applyProtection="0"/>
    <xf numFmtId="10" fontId="97" fillId="0" borderId="0" applyFont="0" applyFill="0" applyBorder="0" applyAlignment="0" applyProtection="0"/>
    <xf numFmtId="0" fontId="107" fillId="0" borderId="0"/>
    <xf numFmtId="0" fontId="110" fillId="0" borderId="0" applyNumberFormat="0" applyFill="0" applyBorder="0" applyAlignment="0" applyProtection="0"/>
    <xf numFmtId="0" fontId="111" fillId="0" borderId="0" applyFill="0" applyBorder="0" applyProtection="0">
      <alignment horizontal="centerContinuous" vertical="center"/>
    </xf>
    <xf numFmtId="0" fontId="112" fillId="16" borderId="0" applyFill="0" applyBorder="0" applyProtection="0">
      <alignment horizontal="center" vertical="center"/>
    </xf>
    <xf numFmtId="0" fontId="97" fillId="0" borderId="5" applyNumberFormat="0" applyFont="0" applyFill="0" applyAlignment="0" applyProtection="0"/>
    <xf numFmtId="0" fontId="113" fillId="0" borderId="6">
      <alignment horizontal="left"/>
    </xf>
    <xf numFmtId="0" fontId="114" fillId="0" borderId="0" applyNumberFormat="0" applyFill="0" applyBorder="0" applyAlignment="0" applyProtection="0"/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18" fillId="0" borderId="4"/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59" fillId="44" borderId="7" applyNumberFormat="0" applyAlignment="0" applyProtection="0">
      <alignment vertical="center"/>
    </xf>
    <xf numFmtId="0" fontId="59" fillId="44" borderId="7" applyNumberFormat="0" applyAlignment="0" applyProtection="0">
      <alignment vertical="center"/>
    </xf>
    <xf numFmtId="0" fontId="59" fillId="44" borderId="7" applyNumberFormat="0" applyAlignment="0" applyProtection="0">
      <alignment vertical="center"/>
    </xf>
    <xf numFmtId="0" fontId="59" fillId="44" borderId="7" applyNumberFormat="0" applyAlignment="0" applyProtection="0">
      <alignment vertical="center"/>
    </xf>
    <xf numFmtId="0" fontId="59" fillId="44" borderId="7" applyNumberFormat="0" applyAlignment="0" applyProtection="0">
      <alignment vertical="center"/>
    </xf>
    <xf numFmtId="214" fontId="4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0" fontId="60" fillId="27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116" fillId="0" borderId="0">
      <protection locked="0"/>
    </xf>
    <xf numFmtId="0" fontId="116" fillId="0" borderId="0">
      <protection locked="0"/>
    </xf>
    <xf numFmtId="0" fontId="15" fillId="47" borderId="8" applyNumberFormat="0" applyFont="0" applyAlignment="0" applyProtection="0">
      <alignment vertical="center"/>
    </xf>
    <xf numFmtId="0" fontId="15" fillId="47" borderId="8" applyNumberFormat="0" applyFont="0" applyAlignment="0" applyProtection="0">
      <alignment vertical="center"/>
    </xf>
    <xf numFmtId="0" fontId="15" fillId="47" borderId="8" applyNumberFormat="0" applyFont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5" fillId="47" borderId="8" applyNumberFormat="0" applyFont="0" applyAlignment="0" applyProtection="0">
      <alignment vertical="center"/>
    </xf>
    <xf numFmtId="0" fontId="15" fillId="47" borderId="8" applyNumberFormat="0" applyFont="0" applyAlignment="0" applyProtection="0">
      <alignment vertical="center"/>
    </xf>
    <xf numFmtId="0" fontId="117" fillId="0" borderId="0">
      <alignment vertical="center"/>
    </xf>
    <xf numFmtId="9" fontId="118" fillId="16" borderId="0" applyFill="0" applyBorder="0" applyProtection="0">
      <alignment horizontal="right"/>
    </xf>
    <xf numFmtId="10" fontId="118" fillId="0" borderId="0" applyFill="0" applyBorder="0" applyProtection="0">
      <alignment horizontal="right"/>
    </xf>
    <xf numFmtId="9" fontId="1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62" fillId="46" borderId="0" applyNumberFormat="0" applyBorder="0" applyAlignment="0" applyProtection="0">
      <alignment vertical="center"/>
    </xf>
    <xf numFmtId="0" fontId="136" fillId="31" borderId="7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5" fillId="45" borderId="9" applyNumberFormat="0" applyAlignment="0" applyProtection="0">
      <alignment vertical="center"/>
    </xf>
    <xf numFmtId="0" fontId="65" fillId="45" borderId="9" applyNumberFormat="0" applyAlignment="0" applyProtection="0">
      <alignment vertical="center"/>
    </xf>
    <xf numFmtId="0" fontId="65" fillId="45" borderId="9" applyNumberFormat="0" applyAlignment="0" applyProtection="0">
      <alignment vertical="center"/>
    </xf>
    <xf numFmtId="185" fontId="97" fillId="0" borderId="0">
      <alignment vertical="center"/>
    </xf>
    <xf numFmtId="176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1" fontId="45" fillId="0" borderId="0" applyFont="0" applyFill="0" applyBorder="0" applyAlignment="0" applyProtection="0"/>
    <xf numFmtId="19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194" fontId="15" fillId="0" borderId="0" applyProtection="0"/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/>
    <xf numFmtId="194" fontId="15" fillId="0" borderId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01" fontId="15" fillId="0" borderId="0" applyFont="0" applyFill="0" applyBorder="0" applyAlignment="0" applyProtection="0"/>
    <xf numFmtId="41" fontId="4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68" fillId="31" borderId="7" applyNumberFormat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68" fillId="31" borderId="7" applyNumberFormat="0" applyAlignment="0" applyProtection="0">
      <alignment vertical="center"/>
    </xf>
    <xf numFmtId="4" fontId="116" fillId="0" borderId="0">
      <protection locked="0"/>
    </xf>
    <xf numFmtId="215" fontId="45" fillId="0" borderId="0">
      <protection locked="0"/>
    </xf>
    <xf numFmtId="0" fontId="119" fillId="0" borderId="0">
      <alignment vertical="center"/>
    </xf>
    <xf numFmtId="0" fontId="70" fillId="28" borderId="0" applyNumberFormat="0" applyBorder="0" applyAlignment="0" applyProtection="0">
      <alignment vertical="center"/>
    </xf>
    <xf numFmtId="0" fontId="70" fillId="28" borderId="0" applyNumberFormat="0" applyBorder="0" applyAlignment="0" applyProtection="0">
      <alignment vertical="center"/>
    </xf>
    <xf numFmtId="0" fontId="70" fillId="28" borderId="0" applyNumberFormat="0" applyBorder="0" applyAlignment="0" applyProtection="0">
      <alignment vertical="center"/>
    </xf>
    <xf numFmtId="0" fontId="71" fillId="44" borderId="15" applyNumberFormat="0" applyAlignment="0" applyProtection="0">
      <alignment vertical="center"/>
    </xf>
    <xf numFmtId="0" fontId="71" fillId="44" borderId="15" applyNumberFormat="0" applyAlignment="0" applyProtection="0">
      <alignment vertical="center"/>
    </xf>
    <xf numFmtId="0" fontId="71" fillId="44" borderId="15" applyNumberFormat="0" applyAlignment="0" applyProtection="0">
      <alignment vertical="center"/>
    </xf>
    <xf numFmtId="0" fontId="71" fillId="44" borderId="15" applyNumberFormat="0" applyAlignment="0" applyProtection="0">
      <alignment vertical="center"/>
    </xf>
    <xf numFmtId="0" fontId="71" fillId="44" borderId="15" applyNumberFormat="0" applyAlignment="0" applyProtection="0">
      <alignment vertical="center"/>
    </xf>
    <xf numFmtId="41" fontId="45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45" fillId="0" borderId="0" applyFont="0" applyFill="0" applyBorder="0" applyAlignment="0" applyProtection="0"/>
    <xf numFmtId="219" fontId="45" fillId="16" borderId="0" applyFill="0" applyBorder="0" applyProtection="0">
      <alignment horizontal="right"/>
    </xf>
    <xf numFmtId="0" fontId="120" fillId="0" borderId="0">
      <alignment vertical="center"/>
    </xf>
    <xf numFmtId="216" fontId="45" fillId="0" borderId="0">
      <protection locked="0"/>
    </xf>
    <xf numFmtId="0" fontId="14" fillId="0" borderId="0"/>
    <xf numFmtId="0" fontId="45" fillId="0" borderId="0"/>
    <xf numFmtId="0" fontId="5" fillId="0" borderId="0">
      <alignment vertical="center"/>
    </xf>
    <xf numFmtId="0" fontId="5" fillId="0" borderId="0">
      <alignment vertical="center"/>
    </xf>
    <xf numFmtId="0" fontId="121" fillId="0" borderId="0"/>
    <xf numFmtId="0" fontId="5" fillId="0" borderId="0">
      <alignment vertical="center"/>
    </xf>
    <xf numFmtId="0" fontId="45" fillId="0" borderId="0"/>
    <xf numFmtId="0" fontId="74" fillId="0" borderId="0">
      <alignment vertical="center"/>
    </xf>
    <xf numFmtId="0" fontId="45" fillId="0" borderId="0"/>
    <xf numFmtId="0" fontId="14" fillId="0" borderId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14" fillId="0" borderId="0"/>
    <xf numFmtId="0" fontId="15" fillId="0" borderId="0"/>
    <xf numFmtId="0" fontId="45" fillId="0" borderId="0"/>
    <xf numFmtId="0" fontId="74" fillId="0" borderId="0">
      <alignment vertical="center"/>
    </xf>
    <xf numFmtId="0" fontId="5" fillId="0" borderId="0">
      <alignment vertical="center"/>
    </xf>
    <xf numFmtId="0" fontId="15" fillId="0" borderId="0"/>
    <xf numFmtId="0" fontId="7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0" fontId="14" fillId="0" borderId="0">
      <alignment vertical="center"/>
    </xf>
    <xf numFmtId="0" fontId="45" fillId="0" borderId="0">
      <alignment vertical="center"/>
    </xf>
    <xf numFmtId="0" fontId="116" fillId="0" borderId="5">
      <protection locked="0"/>
    </xf>
    <xf numFmtId="217" fontId="45" fillId="0" borderId="0">
      <protection locked="0"/>
    </xf>
    <xf numFmtId="218" fontId="45" fillId="0" borderId="0">
      <protection locked="0"/>
    </xf>
    <xf numFmtId="0" fontId="15" fillId="0" borderId="0"/>
    <xf numFmtId="0" fontId="15" fillId="0" borderId="0"/>
    <xf numFmtId="0" fontId="122" fillId="0" borderId="0"/>
    <xf numFmtId="0" fontId="122" fillId="0" borderId="0"/>
    <xf numFmtId="0" fontId="13" fillId="0" borderId="0" applyNumberFormat="0" applyFill="0" applyBorder="0" applyAlignment="0" applyProtection="0"/>
    <xf numFmtId="0" fontId="15" fillId="0" borderId="0"/>
    <xf numFmtId="0" fontId="15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4" fillId="6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4" fillId="7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4" fillId="6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4" fillId="7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4" fillId="77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3" fillId="12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5" borderId="0" applyNumberFormat="0" applyBorder="0" applyAlignment="0" applyProtection="0">
      <alignment vertical="center"/>
    </xf>
    <xf numFmtId="0" fontId="124" fillId="58" borderId="0" applyNumberFormat="0" applyBorder="0" applyAlignment="0" applyProtection="0">
      <alignment vertical="center"/>
    </xf>
    <xf numFmtId="0" fontId="123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23" fillId="12" borderId="0" applyNumberFormat="0" applyBorder="0" applyAlignment="0" applyProtection="0">
      <alignment vertical="center"/>
    </xf>
    <xf numFmtId="0" fontId="123" fillId="12" borderId="0" applyNumberFormat="0" applyBorder="0" applyAlignment="0" applyProtection="0">
      <alignment vertical="center"/>
    </xf>
    <xf numFmtId="0" fontId="123" fillId="12" borderId="0" applyNumberFormat="0" applyBorder="0" applyAlignment="0" applyProtection="0">
      <alignment vertical="center"/>
    </xf>
    <xf numFmtId="0" fontId="123" fillId="12" borderId="0" applyNumberFormat="0" applyBorder="0" applyAlignment="0" applyProtection="0">
      <alignment vertical="center"/>
    </xf>
    <xf numFmtId="0" fontId="124" fillId="62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124" fillId="66" borderId="0" applyNumberFormat="0" applyBorder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124" fillId="70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4" fillId="7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4" fillId="78" borderId="0" applyNumberFormat="0" applyBorder="0" applyAlignment="0" applyProtection="0">
      <alignment vertical="center"/>
    </xf>
    <xf numFmtId="0" fontId="123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23" fillId="15" borderId="0" applyNumberFormat="0" applyBorder="0" applyAlignment="0" applyProtection="0">
      <alignment vertical="center"/>
    </xf>
    <xf numFmtId="0" fontId="123" fillId="15" borderId="0" applyNumberFormat="0" applyBorder="0" applyAlignment="0" applyProtection="0">
      <alignment vertical="center"/>
    </xf>
    <xf numFmtId="0" fontId="123" fillId="15" borderId="0" applyNumberFormat="0" applyBorder="0" applyAlignment="0" applyProtection="0">
      <alignment vertical="center"/>
    </xf>
    <xf numFmtId="0" fontId="123" fillId="15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5" fillId="0" borderId="0"/>
    <xf numFmtId="0" fontId="126" fillId="3" borderId="0" applyNumberFormat="0" applyBorder="0" applyAlignment="0" applyProtection="0">
      <alignment vertical="center"/>
    </xf>
    <xf numFmtId="0" fontId="127" fillId="21" borderId="7" applyNumberFormat="0" applyAlignment="0" applyProtection="0">
      <alignment vertical="center"/>
    </xf>
    <xf numFmtId="0" fontId="94" fillId="21" borderId="7" applyNumberFormat="0" applyAlignment="0" applyProtection="0"/>
    <xf numFmtId="0" fontId="127" fillId="21" borderId="7" applyNumberFormat="0" applyAlignment="0" applyProtection="0">
      <alignment vertical="center"/>
    </xf>
    <xf numFmtId="0" fontId="128" fillId="24" borderId="9" applyNumberFormat="0" applyAlignment="0" applyProtection="0">
      <alignment vertical="center"/>
    </xf>
    <xf numFmtId="0" fontId="14" fillId="0" borderId="0"/>
    <xf numFmtId="181" fontId="14" fillId="0" borderId="0" applyFont="0" applyFill="0" applyBorder="0" applyAlignment="0" applyProtection="0"/>
    <xf numFmtId="0" fontId="129" fillId="0" borderId="0"/>
    <xf numFmtId="0" fontId="129" fillId="0" borderId="0"/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38" fontId="56" fillId="16" borderId="0" applyNumberFormat="0" applyBorder="0" applyAlignment="0" applyProtection="0"/>
    <xf numFmtId="38" fontId="56" fillId="44" borderId="0" applyNumberFormat="0" applyBorder="0" applyAlignment="0" applyProtection="0"/>
    <xf numFmtId="0" fontId="102" fillId="0" borderId="2">
      <alignment horizontal="left" vertical="center"/>
    </xf>
    <xf numFmtId="0" fontId="16" fillId="0" borderId="2">
      <alignment horizontal="left" vertical="center"/>
    </xf>
    <xf numFmtId="0" fontId="102" fillId="0" borderId="2">
      <alignment horizontal="left" vertical="center"/>
    </xf>
    <xf numFmtId="0" fontId="16" fillId="0" borderId="2">
      <alignment horizontal="left" vertical="center"/>
    </xf>
    <xf numFmtId="0" fontId="102" fillId="0" borderId="2">
      <alignment horizontal="left" vertical="center"/>
    </xf>
    <xf numFmtId="0" fontId="16" fillId="0" borderId="2">
      <alignment horizontal="left" vertical="center"/>
    </xf>
    <xf numFmtId="0" fontId="17" fillId="0" borderId="0" applyNumberFormat="0" applyFill="0" applyBorder="0" applyAlignment="0" applyProtection="0"/>
    <xf numFmtId="0" fontId="132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133" fillId="0" borderId="13" applyNumberFormat="0" applyFill="0" applyAlignment="0" applyProtection="0">
      <alignment vertical="center"/>
    </xf>
    <xf numFmtId="0" fontId="134" fillId="0" borderId="14" applyNumberFormat="0" applyFill="0" applyAlignment="0" applyProtection="0">
      <alignment vertical="center"/>
    </xf>
    <xf numFmtId="0" fontId="134" fillId="0" borderId="14" applyNumberFormat="0" applyFill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top"/>
      <protection locked="0"/>
    </xf>
    <xf numFmtId="10" fontId="56" fillId="47" borderId="3" applyNumberFormat="0" applyBorder="0" applyAlignment="0" applyProtection="0"/>
    <xf numFmtId="10" fontId="56" fillId="47" borderId="3" applyNumberFormat="0" applyBorder="0" applyAlignment="0" applyProtection="0"/>
    <xf numFmtId="0" fontId="136" fillId="7" borderId="7" applyNumberFormat="0" applyAlignment="0" applyProtection="0">
      <alignment vertical="center"/>
    </xf>
    <xf numFmtId="0" fontId="136" fillId="7" borderId="7" applyNumberFormat="0" applyAlignment="0" applyProtection="0">
      <alignment vertical="center"/>
    </xf>
    <xf numFmtId="0" fontId="136" fillId="7" borderId="7" applyNumberFormat="0" applyAlignment="0" applyProtection="0">
      <alignment vertical="center"/>
    </xf>
    <xf numFmtId="0" fontId="137" fillId="0" borderId="10" applyNumberFormat="0" applyFill="0" applyAlignment="0" applyProtection="0">
      <alignment vertical="center"/>
    </xf>
    <xf numFmtId="0" fontId="137" fillId="0" borderId="10" applyNumberFormat="0" applyFill="0" applyAlignment="0" applyProtection="0">
      <alignment vertical="center"/>
    </xf>
    <xf numFmtId="176" fontId="13" fillId="0" borderId="0" applyFont="0" applyFill="0" applyBorder="0" applyAlignment="0" applyProtection="0"/>
    <xf numFmtId="221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0" fontId="107" fillId="0" borderId="89"/>
    <xf numFmtId="0" fontId="18" fillId="0" borderId="89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8" fillId="23" borderId="0" applyNumberFormat="0" applyBorder="0" applyAlignment="0" applyProtection="0">
      <alignment vertical="center"/>
    </xf>
    <xf numFmtId="0" fontId="15" fillId="0" borderId="0"/>
    <xf numFmtId="223" fontId="15" fillId="0" borderId="0"/>
    <xf numFmtId="0" fontId="139" fillId="21" borderId="1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5" applyNumberFormat="0" applyFont="0" applyFill="0" applyAlignment="0" applyProtection="0"/>
    <xf numFmtId="0" fontId="140" fillId="0" borderId="11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4" fillId="55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4" fillId="59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124" fillId="63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4" fillId="67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4" fillId="71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4" fillId="75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7" fillId="21" borderId="7" applyNumberFormat="0" applyAlignment="0" applyProtection="0">
      <alignment vertical="center"/>
    </xf>
    <xf numFmtId="0" fontId="59" fillId="44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127" fillId="21" borderId="7" applyNumberFormat="0" applyAlignment="0" applyProtection="0">
      <alignment vertical="center"/>
    </xf>
    <xf numFmtId="0" fontId="59" fillId="44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143" fillId="52" borderId="94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27" fillId="21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127" fillId="21" borderId="7" applyNumberFormat="0" applyAlignment="0" applyProtection="0">
      <alignment vertical="center"/>
    </xf>
    <xf numFmtId="0" fontId="127" fillId="21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27" fillId="21" borderId="7" applyNumberFormat="0" applyAlignment="0" applyProtection="0">
      <alignment vertical="center"/>
    </xf>
    <xf numFmtId="0" fontId="144" fillId="49" borderId="0" applyNumberFormat="0" applyBorder="0" applyAlignment="0" applyProtection="0">
      <alignment vertical="center"/>
    </xf>
    <xf numFmtId="0" fontId="126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126" fillId="3" borderId="0" applyNumberFormat="0" applyBorder="0" applyAlignment="0" applyProtection="0">
      <alignment vertical="center"/>
    </xf>
    <xf numFmtId="0" fontId="126" fillId="3" borderId="0" applyNumberFormat="0" applyBorder="0" applyAlignment="0" applyProtection="0">
      <alignment vertical="center"/>
    </xf>
    <xf numFmtId="0" fontId="126" fillId="3" borderId="0" applyNumberFormat="0" applyBorder="0" applyAlignment="0" applyProtection="0">
      <alignment vertical="center"/>
    </xf>
    <xf numFmtId="0" fontId="126" fillId="3" borderId="0" applyNumberFormat="0" applyBorder="0" applyAlignment="0" applyProtection="0">
      <alignment vertical="center"/>
    </xf>
    <xf numFmtId="0" fontId="5" fillId="22" borderId="8" applyNumberFormat="0" applyFont="0" applyAlignment="0" applyProtection="0">
      <alignment vertical="center"/>
    </xf>
    <xf numFmtId="0" fontId="5" fillId="22" borderId="8" applyNumberFormat="0" applyFont="0" applyAlignment="0" applyProtection="0">
      <alignment vertical="center"/>
    </xf>
    <xf numFmtId="0" fontId="14" fillId="22" borderId="8" applyNumberFormat="0" applyFont="0" applyAlignment="0" applyProtection="0">
      <alignment vertical="center"/>
    </xf>
    <xf numFmtId="0" fontId="5" fillId="54" borderId="98" applyNumberFormat="0" applyFont="0" applyAlignment="0" applyProtection="0">
      <alignment vertical="center"/>
    </xf>
    <xf numFmtId="0" fontId="14" fillId="22" borderId="8" applyNumberFormat="0" applyFont="0" applyAlignment="0" applyProtection="0">
      <alignment vertical="center"/>
    </xf>
    <xf numFmtId="0" fontId="14" fillId="22" borderId="8" applyNumberFormat="0" applyFont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61" fillId="0" borderId="0">
      <alignment vertical="center"/>
    </xf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5" fillId="50" borderId="0" applyNumberFormat="0" applyBorder="0" applyAlignment="0" applyProtection="0">
      <alignment vertical="center"/>
    </xf>
    <xf numFmtId="0" fontId="138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138" fillId="23" borderId="0" applyNumberFormat="0" applyBorder="0" applyAlignment="0" applyProtection="0">
      <alignment vertical="center"/>
    </xf>
    <xf numFmtId="0" fontId="138" fillId="23" borderId="0" applyNumberFormat="0" applyBorder="0" applyAlignment="0" applyProtection="0">
      <alignment vertical="center"/>
    </xf>
    <xf numFmtId="0" fontId="138" fillId="23" borderId="0" applyNumberFormat="0" applyBorder="0" applyAlignment="0" applyProtection="0">
      <alignment vertical="center"/>
    </xf>
    <xf numFmtId="0" fontId="138" fillId="23" borderId="0" applyNumberFormat="0" applyBorder="0" applyAlignment="0" applyProtection="0">
      <alignment vertical="center"/>
    </xf>
    <xf numFmtId="0" fontId="41" fillId="0" borderId="0">
      <alignment horizontal="center" vertical="center"/>
    </xf>
    <xf numFmtId="0" fontId="82" fillId="0" borderId="0">
      <alignment horizontal="center" vertical="center"/>
    </xf>
    <xf numFmtId="0" fontId="130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47" fillId="53" borderId="97" applyNumberFormat="0" applyAlignment="0" applyProtection="0">
      <alignment vertical="center"/>
    </xf>
    <xf numFmtId="0" fontId="128" fillId="24" borderId="9" applyNumberFormat="0" applyAlignment="0" applyProtection="0">
      <alignment vertical="center"/>
    </xf>
    <xf numFmtId="0" fontId="65" fillId="24" borderId="9" applyNumberFormat="0" applyAlignment="0" applyProtection="0">
      <alignment vertical="center"/>
    </xf>
    <xf numFmtId="0" fontId="65" fillId="24" borderId="9" applyNumberFormat="0" applyAlignment="0" applyProtection="0">
      <alignment vertical="center"/>
    </xf>
    <xf numFmtId="0" fontId="128" fillId="24" borderId="9" applyNumberFormat="0" applyAlignment="0" applyProtection="0">
      <alignment vertical="center"/>
    </xf>
    <xf numFmtId="0" fontId="128" fillId="24" borderId="9" applyNumberFormat="0" applyAlignment="0" applyProtection="0">
      <alignment vertical="center"/>
    </xf>
    <xf numFmtId="0" fontId="128" fillId="24" borderId="9" applyNumberFormat="0" applyAlignment="0" applyProtection="0">
      <alignment vertical="center"/>
    </xf>
    <xf numFmtId="0" fontId="128" fillId="24" borderId="9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0" fontId="15" fillId="0" borderId="0" applyProtection="0"/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0" fontId="15" fillId="0" borderId="0" applyProtection="0"/>
    <xf numFmtId="224" fontId="14" fillId="0" borderId="0" applyFont="0" applyFill="0" applyBorder="0" applyAlignment="0" applyProtection="0"/>
    <xf numFmtId="220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86" fillId="0" borderId="0" applyFont="0" applyFill="0" applyBorder="0" applyAlignment="0" applyProtection="0">
      <alignment vertical="center"/>
    </xf>
    <xf numFmtId="220" fontId="15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86" fillId="0" borderId="0" applyFont="0" applyFill="0" applyBorder="0" applyAlignment="0" applyProtection="0">
      <alignment vertical="center"/>
    </xf>
    <xf numFmtId="225" fontId="15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15" fillId="0" borderId="0" applyProtection="0"/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5" fillId="0" borderId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201" fontId="15" fillId="0" borderId="0" applyFont="0" applyFill="0" applyBorder="0" applyAlignment="0" applyProtection="0"/>
    <xf numFmtId="194" fontId="15" fillId="0" borderId="0" applyProtection="0"/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5" fillId="0" borderId="0" applyProtection="0"/>
    <xf numFmtId="188" fontId="15" fillId="0" borderId="0" applyFont="0" applyFill="0" applyBorder="0" applyAlignment="0" applyProtection="0"/>
    <xf numFmtId="41" fontId="14" fillId="0" borderId="0" applyFont="0" applyFill="0" applyBorder="0" applyAlignment="0" applyProtection="0"/>
    <xf numFmtId="201" fontId="15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26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41" fontId="14" fillId="0" borderId="0" applyFont="0" applyFill="0" applyBorder="0" applyAlignment="0" applyProtection="0"/>
    <xf numFmtId="228" fontId="15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201" fontId="15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229" fontId="15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0" fontId="13" fillId="0" borderId="0"/>
    <xf numFmtId="0" fontId="137" fillId="0" borderId="10" applyNumberFormat="0" applyFill="0" applyAlignment="0" applyProtection="0">
      <alignment vertical="center"/>
    </xf>
    <xf numFmtId="0" fontId="149" fillId="0" borderId="96" applyNumberFormat="0" applyFill="0" applyAlignment="0" applyProtection="0">
      <alignment vertical="center"/>
    </xf>
    <xf numFmtId="0" fontId="137" fillId="0" borderId="10" applyNumberFormat="0" applyFill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137" fillId="0" borderId="10" applyNumberFormat="0" applyFill="0" applyAlignment="0" applyProtection="0">
      <alignment vertical="center"/>
    </xf>
    <xf numFmtId="0" fontId="137" fillId="0" borderId="10" applyNumberFormat="0" applyFill="0" applyAlignment="0" applyProtection="0">
      <alignment vertical="center"/>
    </xf>
    <xf numFmtId="0" fontId="137" fillId="0" borderId="10" applyNumberFormat="0" applyFill="0" applyAlignment="0" applyProtection="0">
      <alignment vertical="center"/>
    </xf>
    <xf numFmtId="0" fontId="137" fillId="0" borderId="10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150" fillId="0" borderId="99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136" fillId="7" borderId="7" applyNumberFormat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136" fillId="7" borderId="7" applyNumberFormat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151" fillId="51" borderId="94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136" fillId="7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136" fillId="7" borderId="7" applyNumberFormat="0" applyAlignment="0" applyProtection="0">
      <alignment vertical="center"/>
    </xf>
    <xf numFmtId="0" fontId="136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136" fillId="7" borderId="7" applyNumberFormat="0" applyAlignment="0" applyProtection="0">
      <alignment vertical="center"/>
    </xf>
    <xf numFmtId="0" fontId="69" fillId="0" borderId="0">
      <alignment vertical="center"/>
    </xf>
    <xf numFmtId="0" fontId="132" fillId="0" borderId="12" applyNumberFormat="0" applyFill="0" applyAlignment="0" applyProtection="0">
      <alignment vertical="center"/>
    </xf>
    <xf numFmtId="0" fontId="152" fillId="0" borderId="91" applyNumberFormat="0" applyFill="0" applyAlignment="0" applyProtection="0">
      <alignment vertical="center"/>
    </xf>
    <xf numFmtId="0" fontId="1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32" fillId="0" borderId="12" applyNumberFormat="0" applyFill="0" applyAlignment="0" applyProtection="0">
      <alignment vertical="center"/>
    </xf>
    <xf numFmtId="0" fontId="132" fillId="0" borderId="12" applyNumberFormat="0" applyFill="0" applyAlignment="0" applyProtection="0">
      <alignment vertical="center"/>
    </xf>
    <xf numFmtId="0" fontId="132" fillId="0" borderId="12" applyNumberFormat="0" applyFill="0" applyAlignment="0" applyProtection="0">
      <alignment vertical="center"/>
    </xf>
    <xf numFmtId="0" fontId="132" fillId="0" borderId="12" applyNumberFormat="0" applyFill="0" applyAlignment="0" applyProtection="0">
      <alignment vertical="center"/>
    </xf>
    <xf numFmtId="0" fontId="133" fillId="0" borderId="13" applyNumberFormat="0" applyFill="0" applyAlignment="0" applyProtection="0">
      <alignment vertical="center"/>
    </xf>
    <xf numFmtId="0" fontId="153" fillId="0" borderId="92" applyNumberFormat="0" applyFill="0" applyAlignment="0" applyProtection="0">
      <alignment vertical="center"/>
    </xf>
    <xf numFmtId="0" fontId="1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33" fillId="0" borderId="13" applyNumberFormat="0" applyFill="0" applyAlignment="0" applyProtection="0">
      <alignment vertical="center"/>
    </xf>
    <xf numFmtId="0" fontId="133" fillId="0" borderId="13" applyNumberFormat="0" applyFill="0" applyAlignment="0" applyProtection="0">
      <alignment vertical="center"/>
    </xf>
    <xf numFmtId="0" fontId="133" fillId="0" borderId="13" applyNumberFormat="0" applyFill="0" applyAlignment="0" applyProtection="0">
      <alignment vertical="center"/>
    </xf>
    <xf numFmtId="0" fontId="133" fillId="0" borderId="13" applyNumberFormat="0" applyFill="0" applyAlignment="0" applyProtection="0">
      <alignment vertical="center"/>
    </xf>
    <xf numFmtId="0" fontId="134" fillId="0" borderId="14" applyNumberFormat="0" applyFill="0" applyAlignment="0" applyProtection="0">
      <alignment vertical="center"/>
    </xf>
    <xf numFmtId="0" fontId="154" fillId="0" borderId="93" applyNumberFormat="0" applyFill="0" applyAlignment="0" applyProtection="0">
      <alignment vertical="center"/>
    </xf>
    <xf numFmtId="0" fontId="1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34" fillId="0" borderId="14" applyNumberFormat="0" applyFill="0" applyAlignment="0" applyProtection="0">
      <alignment vertical="center"/>
    </xf>
    <xf numFmtId="0" fontId="134" fillId="0" borderId="14" applyNumberFormat="0" applyFill="0" applyAlignment="0" applyProtection="0">
      <alignment vertical="center"/>
    </xf>
    <xf numFmtId="0" fontId="134" fillId="0" borderId="14" applyNumberFormat="0" applyFill="0" applyAlignment="0" applyProtection="0">
      <alignment vertical="center"/>
    </xf>
    <xf numFmtId="0" fontId="134" fillId="0" borderId="14" applyNumberFormat="0" applyFill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6" fillId="48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9" fillId="21" borderId="15" applyNumberFormat="0" applyAlignment="0" applyProtection="0">
      <alignment vertical="center"/>
    </xf>
    <xf numFmtId="0" fontId="139" fillId="21" borderId="15" applyNumberFormat="0" applyAlignment="0" applyProtection="0">
      <alignment vertical="center"/>
    </xf>
    <xf numFmtId="0" fontId="157" fillId="52" borderId="95" applyNumberFormat="0" applyAlignment="0" applyProtection="0">
      <alignment vertical="center"/>
    </xf>
    <xf numFmtId="0" fontId="71" fillId="21" borderId="15" applyNumberFormat="0" applyAlignment="0" applyProtection="0">
      <alignment vertical="center"/>
    </xf>
    <xf numFmtId="0" fontId="71" fillId="21" borderId="15" applyNumberFormat="0" applyAlignment="0" applyProtection="0">
      <alignment vertical="center"/>
    </xf>
    <xf numFmtId="0" fontId="139" fillId="21" borderId="15" applyNumberFormat="0" applyAlignment="0" applyProtection="0">
      <alignment vertical="center"/>
    </xf>
    <xf numFmtId="0" fontId="139" fillId="21" borderId="15" applyNumberFormat="0" applyAlignment="0" applyProtection="0">
      <alignment vertical="center"/>
    </xf>
    <xf numFmtId="0" fontId="139" fillId="21" borderId="15" applyNumberFormat="0" applyAlignment="0" applyProtection="0">
      <alignment vertical="center"/>
    </xf>
    <xf numFmtId="0" fontId="139" fillId="21" borderId="15" applyNumberFormat="0" applyAlignment="0" applyProtection="0">
      <alignment vertical="center"/>
    </xf>
    <xf numFmtId="41" fontId="14" fillId="0" borderId="0" applyFont="0" applyFill="0" applyBorder="0" applyAlignment="0" applyProtection="0"/>
    <xf numFmtId="20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2" fillId="0" borderId="0">
      <alignment vertical="center"/>
    </xf>
    <xf numFmtId="0" fontId="158" fillId="0" borderId="0"/>
    <xf numFmtId="0" fontId="72" fillId="0" borderId="0">
      <alignment vertical="center"/>
    </xf>
    <xf numFmtId="193" fontId="15" fillId="0" borderId="0" applyFont="0" applyFill="0" applyBorder="0" applyAlignment="0" applyProtection="0"/>
    <xf numFmtId="42" fontId="14" fillId="0" borderId="0" applyFont="0" applyFill="0" applyBorder="0" applyAlignment="0" applyProtection="0"/>
    <xf numFmtId="230" fontId="15" fillId="0" borderId="0" applyFont="0" applyFill="0" applyBorder="0" applyAlignment="0" applyProtection="0"/>
    <xf numFmtId="42" fontId="14" fillId="0" borderId="0" applyFont="0" applyFill="0" applyBorder="0" applyAlignment="0" applyProtection="0"/>
    <xf numFmtId="230" fontId="15" fillId="0" borderId="0" applyFont="0" applyFill="0" applyBorder="0" applyAlignment="0" applyProtection="0"/>
    <xf numFmtId="0" fontId="14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>
      <alignment vertical="center"/>
    </xf>
    <xf numFmtId="0" fontId="74" fillId="0" borderId="0">
      <alignment vertical="center"/>
    </xf>
    <xf numFmtId="0" fontId="14" fillId="0" borderId="0">
      <alignment vertical="center"/>
    </xf>
    <xf numFmtId="0" fontId="74" fillId="0" borderId="0">
      <alignment vertical="center"/>
    </xf>
    <xf numFmtId="0" fontId="13" fillId="0" borderId="0"/>
    <xf numFmtId="0" fontId="14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14" fillId="0" borderId="0"/>
    <xf numFmtId="0" fontId="7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>
      <alignment vertical="center"/>
    </xf>
    <xf numFmtId="0" fontId="74" fillId="0" borderId="0">
      <alignment vertical="center"/>
    </xf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/>
    <xf numFmtId="0" fontId="5" fillId="0" borderId="0">
      <alignment vertical="center"/>
    </xf>
    <xf numFmtId="0" fontId="7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86" fillId="0" borderId="0"/>
    <xf numFmtId="0" fontId="14" fillId="0" borderId="0"/>
    <xf numFmtId="0" fontId="14" fillId="0" borderId="0"/>
    <xf numFmtId="0" fontId="61" fillId="0" borderId="0"/>
    <xf numFmtId="0" fontId="148" fillId="0" borderId="0"/>
    <xf numFmtId="0" fontId="14" fillId="0" borderId="0"/>
    <xf numFmtId="0" fontId="61" fillId="0" borderId="0"/>
    <xf numFmtId="0" fontId="86" fillId="0" borderId="0"/>
    <xf numFmtId="0" fontId="14" fillId="0" borderId="0"/>
    <xf numFmtId="0" fontId="61" fillId="0" borderId="0"/>
    <xf numFmtId="0" fontId="43" fillId="0" borderId="0"/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5" fillId="0" borderId="0">
      <alignment vertical="center"/>
    </xf>
    <xf numFmtId="0" fontId="74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3" fillId="0" borderId="0"/>
    <xf numFmtId="0" fontId="5" fillId="0" borderId="0">
      <alignment vertical="center"/>
    </xf>
    <xf numFmtId="0" fontId="7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5" fillId="0" borderId="0">
      <alignment vertical="center"/>
    </xf>
    <xf numFmtId="0" fontId="14" fillId="0" borderId="0">
      <alignment vertical="center"/>
    </xf>
    <xf numFmtId="0" fontId="15" fillId="0" borderId="0"/>
    <xf numFmtId="0" fontId="13" fillId="0" borderId="0"/>
    <xf numFmtId="0" fontId="15" fillId="0" borderId="0"/>
    <xf numFmtId="0" fontId="14" fillId="0" borderId="0">
      <alignment vertical="center"/>
    </xf>
    <xf numFmtId="0" fontId="5" fillId="0" borderId="0">
      <alignment vertical="center"/>
    </xf>
    <xf numFmtId="0" fontId="15" fillId="0" borderId="0"/>
    <xf numFmtId="0" fontId="14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7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4" fillId="0" borderId="0">
      <alignment vertical="center"/>
    </xf>
    <xf numFmtId="0" fontId="15" fillId="0" borderId="0"/>
    <xf numFmtId="0" fontId="14" fillId="0" borderId="0"/>
    <xf numFmtId="0" fontId="15" fillId="0" borderId="0"/>
    <xf numFmtId="0" fontId="14" fillId="0" borderId="0">
      <alignment vertical="center"/>
    </xf>
    <xf numFmtId="0" fontId="14" fillId="0" borderId="0"/>
    <xf numFmtId="0" fontId="15" fillId="0" borderId="0"/>
    <xf numFmtId="0" fontId="14" fillId="0" borderId="0"/>
    <xf numFmtId="0" fontId="74" fillId="0" borderId="0">
      <alignment vertical="center"/>
    </xf>
    <xf numFmtId="0" fontId="15" fillId="0" borderId="0"/>
    <xf numFmtId="0" fontId="5" fillId="0" borderId="0">
      <alignment vertical="center"/>
    </xf>
    <xf numFmtId="0" fontId="7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14" fillId="0" borderId="0">
      <alignment vertical="center"/>
    </xf>
    <xf numFmtId="0" fontId="7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/>
    <xf numFmtId="0" fontId="74" fillId="0" borderId="0">
      <alignment vertical="center"/>
    </xf>
    <xf numFmtId="0" fontId="15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 applyProtection="0"/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14" fillId="0" borderId="0">
      <alignment vertical="center"/>
    </xf>
    <xf numFmtId="0" fontId="15" fillId="0" borderId="0"/>
    <xf numFmtId="0" fontId="7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/>
    <xf numFmtId="0" fontId="14" fillId="0" borderId="0"/>
    <xf numFmtId="0" fontId="14" fillId="0" borderId="0"/>
    <xf numFmtId="0" fontId="5" fillId="0" borderId="0">
      <alignment vertical="center"/>
    </xf>
    <xf numFmtId="0" fontId="74" fillId="0" borderId="0">
      <alignment vertical="center"/>
    </xf>
    <xf numFmtId="0" fontId="14" fillId="0" borderId="0">
      <alignment vertical="center"/>
    </xf>
    <xf numFmtId="0" fontId="7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74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07" fillId="0" borderId="89"/>
    <xf numFmtId="0" fontId="107" fillId="0" borderId="89"/>
    <xf numFmtId="0" fontId="88" fillId="2" borderId="0" applyNumberFormat="0" applyBorder="0" applyAlignment="0" applyProtection="0"/>
    <xf numFmtId="0" fontId="88" fillId="3" borderId="0" applyNumberFormat="0" applyBorder="0" applyAlignment="0" applyProtection="0"/>
    <xf numFmtId="0" fontId="88" fillId="4" borderId="0" applyNumberFormat="0" applyBorder="0" applyAlignment="0" applyProtection="0"/>
    <xf numFmtId="0" fontId="88" fillId="5" borderId="0" applyNumberFormat="0" applyBorder="0" applyAlignment="0" applyProtection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4" fillId="64" borderId="0" applyNumberFormat="0" applyBorder="0" applyAlignment="0" applyProtection="0">
      <alignment vertical="center"/>
    </xf>
    <xf numFmtId="0" fontId="74" fillId="6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4" fillId="76" borderId="0" applyNumberFormat="0" applyBorder="0" applyAlignment="0" applyProtection="0">
      <alignment vertical="center"/>
    </xf>
    <xf numFmtId="0" fontId="74" fillId="7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5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4" fillId="61" borderId="0" applyNumberFormat="0" applyBorder="0" applyAlignment="0" applyProtection="0">
      <alignment vertical="center"/>
    </xf>
    <xf numFmtId="0" fontId="74" fillId="6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4" fillId="73" borderId="0" applyNumberFormat="0" applyBorder="0" applyAlignment="0" applyProtection="0">
      <alignment vertical="center"/>
    </xf>
    <xf numFmtId="0" fontId="74" fillId="7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4" fillId="77" borderId="0" applyNumberFormat="0" applyBorder="0" applyAlignment="0" applyProtection="0">
      <alignment vertical="center"/>
    </xf>
    <xf numFmtId="0" fontId="74" fillId="7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9" fillId="12" borderId="0" applyNumberFormat="0" applyBorder="0" applyAlignment="0" applyProtection="0"/>
    <xf numFmtId="0" fontId="89" fillId="9" borderId="0" applyNumberFormat="0" applyBorder="0" applyAlignment="0" applyProtection="0"/>
    <xf numFmtId="0" fontId="89" fillId="10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5" borderId="0" applyNumberFormat="0" applyBorder="0" applyAlignment="0" applyProtection="0"/>
    <xf numFmtId="0" fontId="124" fillId="58" borderId="0" applyNumberFormat="0" applyBorder="0" applyAlignment="0" applyProtection="0">
      <alignment vertical="center"/>
    </xf>
    <xf numFmtId="0" fontId="124" fillId="58" borderId="0" applyNumberFormat="0" applyBorder="0" applyAlignment="0" applyProtection="0">
      <alignment vertical="center"/>
    </xf>
    <xf numFmtId="0" fontId="123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23" fillId="12" borderId="0" applyNumberFormat="0" applyBorder="0" applyAlignment="0" applyProtection="0">
      <alignment vertical="center"/>
    </xf>
    <xf numFmtId="0" fontId="123" fillId="12" borderId="0" applyNumberFormat="0" applyBorder="0" applyAlignment="0" applyProtection="0">
      <alignment vertical="center"/>
    </xf>
    <xf numFmtId="0" fontId="123" fillId="12" borderId="0" applyNumberFormat="0" applyBorder="0" applyAlignment="0" applyProtection="0">
      <alignment vertical="center"/>
    </xf>
    <xf numFmtId="0" fontId="124" fillId="62" borderId="0" applyNumberFormat="0" applyBorder="0" applyAlignment="0" applyProtection="0">
      <alignment vertical="center"/>
    </xf>
    <xf numFmtId="0" fontId="124" fillId="62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124" fillId="66" borderId="0" applyNumberFormat="0" applyBorder="0" applyAlignment="0" applyProtection="0">
      <alignment vertical="center"/>
    </xf>
    <xf numFmtId="0" fontId="124" fillId="66" borderId="0" applyNumberFormat="0" applyBorder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124" fillId="70" borderId="0" applyNumberFormat="0" applyBorder="0" applyAlignment="0" applyProtection="0">
      <alignment vertical="center"/>
    </xf>
    <xf numFmtId="0" fontId="124" fillId="70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4" fillId="74" borderId="0" applyNumberFormat="0" applyBorder="0" applyAlignment="0" applyProtection="0">
      <alignment vertical="center"/>
    </xf>
    <xf numFmtId="0" fontId="124" fillId="7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4" fillId="78" borderId="0" applyNumberFormat="0" applyBorder="0" applyAlignment="0" applyProtection="0">
      <alignment vertical="center"/>
    </xf>
    <xf numFmtId="0" fontId="124" fillId="78" borderId="0" applyNumberFormat="0" applyBorder="0" applyAlignment="0" applyProtection="0">
      <alignment vertical="center"/>
    </xf>
    <xf numFmtId="0" fontId="123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23" fillId="15" borderId="0" applyNumberFormat="0" applyBorder="0" applyAlignment="0" applyProtection="0">
      <alignment vertical="center"/>
    </xf>
    <xf numFmtId="0" fontId="123" fillId="15" borderId="0" applyNumberFormat="0" applyBorder="0" applyAlignment="0" applyProtection="0">
      <alignment vertical="center"/>
    </xf>
    <xf numFmtId="0" fontId="123" fillId="15" borderId="0" applyNumberFormat="0" applyBorder="0" applyAlignment="0" applyProtection="0">
      <alignment vertical="center"/>
    </xf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20" borderId="0" applyNumberFormat="0" applyBorder="0" applyAlignment="0" applyProtection="0"/>
    <xf numFmtId="195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2" fillId="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96" fillId="24" borderId="9" applyNumberFormat="0" applyAlignment="0" applyProtection="0"/>
    <xf numFmtId="0" fontId="98" fillId="0" borderId="0" applyNumberFormat="0" applyFill="0" applyBorder="0" applyAlignment="0" applyProtection="0"/>
    <xf numFmtId="0" fontId="99" fillId="4" borderId="0" applyNumberFormat="0" applyBorder="0" applyAlignment="0" applyProtection="0"/>
    <xf numFmtId="38" fontId="100" fillId="16" borderId="0" applyNumberFormat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7" borderId="7" applyNumberFormat="0" applyAlignment="0" applyProtection="0"/>
    <xf numFmtId="0" fontId="105" fillId="7" borderId="7" applyNumberFormat="0" applyAlignment="0" applyProtection="0"/>
    <xf numFmtId="0" fontId="136" fillId="7" borderId="7" applyNumberFormat="0" applyAlignment="0" applyProtection="0">
      <alignment vertical="center"/>
    </xf>
    <xf numFmtId="0" fontId="106" fillId="0" borderId="10" applyNumberFormat="0" applyFill="0" applyAlignment="0" applyProtection="0"/>
    <xf numFmtId="0" fontId="18" fillId="0" borderId="89"/>
    <xf numFmtId="0" fontId="18" fillId="0" borderId="89"/>
    <xf numFmtId="0" fontId="18" fillId="0" borderId="89"/>
    <xf numFmtId="0" fontId="18" fillId="0" borderId="89"/>
    <xf numFmtId="0" fontId="107" fillId="0" borderId="89"/>
    <xf numFmtId="0" fontId="107" fillId="0" borderId="89"/>
    <xf numFmtId="0" fontId="107" fillId="0" borderId="89"/>
    <xf numFmtId="0" fontId="107" fillId="0" borderId="89"/>
    <xf numFmtId="0" fontId="18" fillId="0" borderId="89"/>
    <xf numFmtId="0" fontId="18" fillId="0" borderId="89"/>
    <xf numFmtId="0" fontId="107" fillId="0" borderId="89"/>
    <xf numFmtId="0" fontId="107" fillId="0" borderId="89"/>
    <xf numFmtId="0" fontId="107" fillId="0" borderId="89"/>
    <xf numFmtId="0" fontId="107" fillId="0" borderId="89"/>
    <xf numFmtId="0" fontId="18" fillId="0" borderId="89"/>
    <xf numFmtId="0" fontId="18" fillId="0" borderId="89"/>
    <xf numFmtId="0" fontId="18" fillId="0" borderId="89"/>
    <xf numFmtId="0" fontId="18" fillId="0" borderId="89"/>
    <xf numFmtId="0" fontId="18" fillId="0" borderId="89"/>
    <xf numFmtId="0" fontId="18" fillId="0" borderId="89"/>
    <xf numFmtId="0" fontId="18" fillId="0" borderId="89"/>
    <xf numFmtId="0" fontId="18" fillId="0" borderId="89"/>
    <xf numFmtId="0" fontId="18" fillId="0" borderId="89"/>
    <xf numFmtId="0" fontId="18" fillId="0" borderId="89"/>
    <xf numFmtId="0" fontId="18" fillId="0" borderId="89"/>
    <xf numFmtId="0" fontId="18" fillId="0" borderId="89"/>
    <xf numFmtId="0" fontId="18" fillId="0" borderId="89"/>
    <xf numFmtId="0" fontId="18" fillId="0" borderId="89"/>
    <xf numFmtId="0" fontId="18" fillId="0" borderId="89"/>
    <xf numFmtId="0" fontId="108" fillId="23" borderId="0" applyNumberFormat="0" applyBorder="0" applyAlignment="0" applyProtection="0"/>
    <xf numFmtId="0" fontId="14" fillId="22" borderId="8" applyNumberFormat="0" applyFont="0" applyAlignment="0" applyProtection="0"/>
    <xf numFmtId="0" fontId="109" fillId="21" borderId="15" applyNumberFormat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97" fillId="0" borderId="5" applyNumberFormat="0" applyFont="0" applyFill="0" applyAlignment="0" applyProtection="0"/>
    <xf numFmtId="0" fontId="114" fillId="0" borderId="0" applyNumberFormat="0" applyFill="0" applyBorder="0" applyAlignment="0" applyProtection="0"/>
    <xf numFmtId="0" fontId="124" fillId="55" borderId="0" applyNumberFormat="0" applyBorder="0" applyAlignment="0" applyProtection="0">
      <alignment vertical="center"/>
    </xf>
    <xf numFmtId="0" fontId="124" fillId="55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4" fillId="59" borderId="0" applyNumberFormat="0" applyBorder="0" applyAlignment="0" applyProtection="0">
      <alignment vertical="center"/>
    </xf>
    <xf numFmtId="0" fontId="124" fillId="59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124" fillId="63" borderId="0" applyNumberFormat="0" applyBorder="0" applyAlignment="0" applyProtection="0">
      <alignment vertical="center"/>
    </xf>
    <xf numFmtId="0" fontId="124" fillId="63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4" fillId="67" borderId="0" applyNumberFormat="0" applyBorder="0" applyAlignment="0" applyProtection="0">
      <alignment vertical="center"/>
    </xf>
    <xf numFmtId="0" fontId="124" fillId="67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4" fillId="71" borderId="0" applyNumberFormat="0" applyBorder="0" applyAlignment="0" applyProtection="0">
      <alignment vertical="center"/>
    </xf>
    <xf numFmtId="0" fontId="124" fillId="71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4" fillId="75" borderId="0" applyNumberFormat="0" applyBorder="0" applyAlignment="0" applyProtection="0">
      <alignment vertical="center"/>
    </xf>
    <xf numFmtId="0" fontId="124" fillId="75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127" fillId="21" borderId="7" applyNumberFormat="0" applyAlignment="0" applyProtection="0">
      <alignment vertical="center"/>
    </xf>
    <xf numFmtId="0" fontId="127" fillId="21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127" fillId="21" borderId="7" applyNumberFormat="0" applyAlignment="0" applyProtection="0">
      <alignment vertical="center"/>
    </xf>
    <xf numFmtId="0" fontId="127" fillId="21" borderId="7" applyNumberFormat="0" applyAlignment="0" applyProtection="0">
      <alignment vertical="center"/>
    </xf>
    <xf numFmtId="0" fontId="127" fillId="21" borderId="7" applyNumberFormat="0" applyAlignment="0" applyProtection="0">
      <alignment vertical="center"/>
    </xf>
    <xf numFmtId="0" fontId="144" fillId="49" borderId="0" applyNumberFormat="0" applyBorder="0" applyAlignment="0" applyProtection="0">
      <alignment vertical="center"/>
    </xf>
    <xf numFmtId="0" fontId="144" fillId="49" borderId="0" applyNumberFormat="0" applyBorder="0" applyAlignment="0" applyProtection="0">
      <alignment vertical="center"/>
    </xf>
    <xf numFmtId="0" fontId="126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126" fillId="3" borderId="0" applyNumberFormat="0" applyBorder="0" applyAlignment="0" applyProtection="0">
      <alignment vertical="center"/>
    </xf>
    <xf numFmtId="0" fontId="126" fillId="3" borderId="0" applyNumberFormat="0" applyBorder="0" applyAlignment="0" applyProtection="0">
      <alignment vertical="center"/>
    </xf>
    <xf numFmtId="0" fontId="126" fillId="3" borderId="0" applyNumberFormat="0" applyBorder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5" fillId="54" borderId="98" applyNumberFormat="0" applyFont="0" applyAlignment="0" applyProtection="0">
      <alignment vertical="center"/>
    </xf>
    <xf numFmtId="0" fontId="5" fillId="22" borderId="8" applyNumberFormat="0" applyFont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15" fillId="47" borderId="8" applyNumberFormat="0" applyFont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145" fillId="50" borderId="0" applyNumberFormat="0" applyBorder="0" applyAlignment="0" applyProtection="0">
      <alignment vertical="center"/>
    </xf>
    <xf numFmtId="0" fontId="145" fillId="50" borderId="0" applyNumberFormat="0" applyBorder="0" applyAlignment="0" applyProtection="0">
      <alignment vertical="center"/>
    </xf>
    <xf numFmtId="0" fontId="138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138" fillId="23" borderId="0" applyNumberFormat="0" applyBorder="0" applyAlignment="0" applyProtection="0">
      <alignment vertical="center"/>
    </xf>
    <xf numFmtId="0" fontId="138" fillId="23" borderId="0" applyNumberFormat="0" applyBorder="0" applyAlignment="0" applyProtection="0">
      <alignment vertical="center"/>
    </xf>
    <xf numFmtId="0" fontId="138" fillId="23" borderId="0" applyNumberFormat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47" fillId="53" borderId="97" applyNumberFormat="0" applyAlignment="0" applyProtection="0">
      <alignment vertical="center"/>
    </xf>
    <xf numFmtId="0" fontId="147" fillId="53" borderId="97" applyNumberFormat="0" applyAlignment="0" applyProtection="0">
      <alignment vertical="center"/>
    </xf>
    <xf numFmtId="0" fontId="128" fillId="24" borderId="9" applyNumberFormat="0" applyAlignment="0" applyProtection="0">
      <alignment vertical="center"/>
    </xf>
    <xf numFmtId="0" fontId="65" fillId="24" borderId="9" applyNumberFormat="0" applyAlignment="0" applyProtection="0">
      <alignment vertical="center"/>
    </xf>
    <xf numFmtId="0" fontId="128" fillId="24" borderId="9" applyNumberFormat="0" applyAlignment="0" applyProtection="0">
      <alignment vertical="center"/>
    </xf>
    <xf numFmtId="0" fontId="128" fillId="24" borderId="9" applyNumberFormat="0" applyAlignment="0" applyProtection="0">
      <alignment vertical="center"/>
    </xf>
    <xf numFmtId="0" fontId="128" fillId="24" borderId="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0" borderId="0" applyProtection="0"/>
    <xf numFmtId="41" fontId="7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1" fillId="0" borderId="0" applyFont="0" applyFill="0" applyBorder="0" applyAlignment="0" applyProtection="0"/>
    <xf numFmtId="41" fontId="161" fillId="0" borderId="0" applyFont="0" applyFill="0" applyBorder="0" applyAlignment="0" applyProtection="0"/>
    <xf numFmtId="41" fontId="161" fillId="0" borderId="0" applyFont="0" applyFill="0" applyBorder="0" applyAlignment="0" applyProtection="0"/>
    <xf numFmtId="0" fontId="15" fillId="0" borderId="0" applyProtection="0"/>
    <xf numFmtId="0" fontId="15" fillId="0" borderId="0" applyProtection="0"/>
    <xf numFmtId="176" fontId="15" fillId="0" borderId="0" applyProtection="0"/>
    <xf numFmtId="0" fontId="15" fillId="0" borderId="0" applyProtection="0"/>
    <xf numFmtId="0" fontId="15" fillId="0" borderId="0" applyProtection="0"/>
    <xf numFmtId="41" fontId="14" fillId="0" borderId="0" applyFont="0" applyFill="0" applyBorder="0" applyAlignment="0" applyProtection="0"/>
    <xf numFmtId="176" fontId="15" fillId="0" borderId="0" applyProtection="0"/>
    <xf numFmtId="176" fontId="15" fillId="0" borderId="0" applyProtection="0"/>
    <xf numFmtId="41" fontId="5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149" fillId="0" borderId="96" applyNumberFormat="0" applyFill="0" applyAlignment="0" applyProtection="0">
      <alignment vertical="center"/>
    </xf>
    <xf numFmtId="0" fontId="149" fillId="0" borderId="96" applyNumberFormat="0" applyFill="0" applyAlignment="0" applyProtection="0">
      <alignment vertical="center"/>
    </xf>
    <xf numFmtId="0" fontId="137" fillId="0" borderId="10" applyNumberFormat="0" applyFill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137" fillId="0" borderId="10" applyNumberFormat="0" applyFill="0" applyAlignment="0" applyProtection="0">
      <alignment vertical="center"/>
    </xf>
    <xf numFmtId="0" fontId="137" fillId="0" borderId="10" applyNumberFormat="0" applyFill="0" applyAlignment="0" applyProtection="0">
      <alignment vertical="center"/>
    </xf>
    <xf numFmtId="0" fontId="137" fillId="0" borderId="10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136" fillId="7" borderId="7" applyNumberFormat="0" applyAlignment="0" applyProtection="0">
      <alignment vertical="center"/>
    </xf>
    <xf numFmtId="0" fontId="136" fillId="7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136" fillId="7" borderId="7" applyNumberFormat="0" applyAlignment="0" applyProtection="0">
      <alignment vertical="center"/>
    </xf>
    <xf numFmtId="0" fontId="136" fillId="7" borderId="7" applyNumberFormat="0" applyAlignment="0" applyProtection="0">
      <alignment vertical="center"/>
    </xf>
    <xf numFmtId="0" fontId="136" fillId="7" borderId="7" applyNumberFormat="0" applyAlignment="0" applyProtection="0">
      <alignment vertical="center"/>
    </xf>
    <xf numFmtId="0" fontId="152" fillId="0" borderId="91" applyNumberFormat="0" applyFill="0" applyAlignment="0" applyProtection="0">
      <alignment vertical="center"/>
    </xf>
    <xf numFmtId="0" fontId="152" fillId="0" borderId="91" applyNumberFormat="0" applyFill="0" applyAlignment="0" applyProtection="0">
      <alignment vertical="center"/>
    </xf>
    <xf numFmtId="0" fontId="1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32" fillId="0" borderId="12" applyNumberFormat="0" applyFill="0" applyAlignment="0" applyProtection="0">
      <alignment vertical="center"/>
    </xf>
    <xf numFmtId="0" fontId="132" fillId="0" borderId="12" applyNumberFormat="0" applyFill="0" applyAlignment="0" applyProtection="0">
      <alignment vertical="center"/>
    </xf>
    <xf numFmtId="0" fontId="132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3" fillId="0" borderId="92" applyNumberFormat="0" applyFill="0" applyAlignment="0" applyProtection="0">
      <alignment vertical="center"/>
    </xf>
    <xf numFmtId="0" fontId="153" fillId="0" borderId="92" applyNumberFormat="0" applyFill="0" applyAlignment="0" applyProtection="0">
      <alignment vertical="center"/>
    </xf>
    <xf numFmtId="0" fontId="1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33" fillId="0" borderId="13" applyNumberFormat="0" applyFill="0" applyAlignment="0" applyProtection="0">
      <alignment vertical="center"/>
    </xf>
    <xf numFmtId="0" fontId="133" fillId="0" borderId="13" applyNumberFormat="0" applyFill="0" applyAlignment="0" applyProtection="0">
      <alignment vertical="center"/>
    </xf>
    <xf numFmtId="0" fontId="133" fillId="0" borderId="1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4" fillId="0" borderId="93" applyNumberFormat="0" applyFill="0" applyAlignment="0" applyProtection="0">
      <alignment vertical="center"/>
    </xf>
    <xf numFmtId="0" fontId="154" fillId="0" borderId="93" applyNumberFormat="0" applyFill="0" applyAlignment="0" applyProtection="0">
      <alignment vertical="center"/>
    </xf>
    <xf numFmtId="0" fontId="1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34" fillId="0" borderId="14" applyNumberFormat="0" applyFill="0" applyAlignment="0" applyProtection="0">
      <alignment vertical="center"/>
    </xf>
    <xf numFmtId="0" fontId="134" fillId="0" borderId="14" applyNumberFormat="0" applyFill="0" applyAlignment="0" applyProtection="0">
      <alignment vertical="center"/>
    </xf>
    <xf numFmtId="0" fontId="134" fillId="0" borderId="14" applyNumberFormat="0" applyFill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6" fillId="48" borderId="0" applyNumberFormat="0" applyBorder="0" applyAlignment="0" applyProtection="0">
      <alignment vertical="center"/>
    </xf>
    <xf numFmtId="0" fontId="156" fillId="48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71" fillId="21" borderId="15" applyNumberFormat="0" applyAlignment="0" applyProtection="0">
      <alignment vertical="center"/>
    </xf>
    <xf numFmtId="0" fontId="139" fillId="21" borderId="15" applyNumberFormat="0" applyAlignment="0" applyProtection="0">
      <alignment vertical="center"/>
    </xf>
    <xf numFmtId="0" fontId="139" fillId="21" borderId="15" applyNumberFormat="0" applyAlignment="0" applyProtection="0">
      <alignment vertical="center"/>
    </xf>
    <xf numFmtId="0" fontId="71" fillId="21" borderId="15" applyNumberFormat="0" applyAlignment="0" applyProtection="0">
      <alignment vertical="center"/>
    </xf>
    <xf numFmtId="0" fontId="139" fillId="21" borderId="15" applyNumberFormat="0" applyAlignment="0" applyProtection="0">
      <alignment vertical="center"/>
    </xf>
    <xf numFmtId="0" fontId="139" fillId="21" borderId="15" applyNumberFormat="0" applyAlignment="0" applyProtection="0">
      <alignment vertical="center"/>
    </xf>
    <xf numFmtId="0" fontId="139" fillId="21" borderId="15" applyNumberFormat="0" applyAlignment="0" applyProtection="0">
      <alignment vertical="center"/>
    </xf>
    <xf numFmtId="0" fontId="120" fillId="0" borderId="0">
      <alignment vertical="center"/>
    </xf>
    <xf numFmtId="193" fontId="15" fillId="0" borderId="0" applyFont="0" applyFill="0" applyBorder="0" applyAlignment="0" applyProtection="0"/>
    <xf numFmtId="0" fontId="5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7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14" fillId="0" borderId="0"/>
    <xf numFmtId="0" fontId="161" fillId="0" borderId="0"/>
    <xf numFmtId="0" fontId="161" fillId="0" borderId="0"/>
    <xf numFmtId="0" fontId="161" fillId="0" borderId="0"/>
    <xf numFmtId="0" fontId="148" fillId="0" borderId="0"/>
    <xf numFmtId="0" fontId="161" fillId="0" borderId="0"/>
    <xf numFmtId="0" fontId="161" fillId="0" borderId="0"/>
    <xf numFmtId="0" fontId="14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/>
    <xf numFmtId="0" fontId="5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4" fillId="0" borderId="0">
      <alignment vertical="center"/>
    </xf>
    <xf numFmtId="0" fontId="15" fillId="0" borderId="0"/>
    <xf numFmtId="0" fontId="7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5" fillId="0" borderId="0" applyProtection="0"/>
    <xf numFmtId="0" fontId="15" fillId="0" borderId="0"/>
    <xf numFmtId="0" fontId="15" fillId="0" borderId="0" applyProtection="0"/>
    <xf numFmtId="0" fontId="15" fillId="0" borderId="0"/>
    <xf numFmtId="0" fontId="15" fillId="0" borderId="0" applyProtection="0"/>
    <xf numFmtId="0" fontId="15" fillId="0" borderId="0" applyProtection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15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8" fillId="26" borderId="0" applyNumberFormat="0" applyBorder="0" applyAlignment="0" applyProtection="0"/>
    <xf numFmtId="0" fontId="8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0" borderId="0" applyNumberFormat="0" applyBorder="0" applyAlignment="0" applyProtection="0"/>
    <xf numFmtId="0" fontId="88" fillId="31" borderId="0" applyNumberFormat="0" applyBorder="0" applyAlignment="0" applyProtection="0"/>
    <xf numFmtId="0" fontId="45" fillId="2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4" fillId="64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74" fillId="76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4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5" borderId="0" applyNumberFormat="0" applyBorder="0" applyAlignment="0" applyProtection="0"/>
    <xf numFmtId="0" fontId="45" fillId="3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74" fillId="61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74" fillId="73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74" fillId="77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/>
    <xf numFmtId="0" fontId="89" fillId="33" borderId="0" applyNumberFormat="0" applyBorder="0" applyAlignment="0" applyProtection="0"/>
    <xf numFmtId="0" fontId="89" fillId="34" borderId="0" applyNumberFormat="0" applyBorder="0" applyAlignment="0" applyProtection="0"/>
    <xf numFmtId="0" fontId="89" fillId="37" borderId="0" applyNumberFormat="0" applyBorder="0" applyAlignment="0" applyProtection="0"/>
    <xf numFmtId="0" fontId="89" fillId="38" borderId="0" applyNumberFormat="0" applyBorder="0" applyAlignment="0" applyProtection="0"/>
    <xf numFmtId="0" fontId="89" fillId="39" borderId="0" applyNumberFormat="0" applyBorder="0" applyAlignment="0" applyProtection="0"/>
    <xf numFmtId="0" fontId="46" fillId="3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24" fillId="58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24" fillId="6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124" fillId="66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24" fillId="70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24" fillId="74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24" fillId="78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89" fillId="42" borderId="0" applyNumberFormat="0" applyBorder="0" applyAlignment="0" applyProtection="0"/>
    <xf numFmtId="0" fontId="89" fillId="37" borderId="0" applyNumberFormat="0" applyBorder="0" applyAlignment="0" applyProtection="0"/>
    <xf numFmtId="0" fontId="89" fillId="38" borderId="0" applyNumberFormat="0" applyBorder="0" applyAlignment="0" applyProtection="0"/>
    <xf numFmtId="0" fontId="89" fillId="43" borderId="0" applyNumberFormat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92" fillId="27" borderId="0" applyNumberFormat="0" applyBorder="0" applyAlignment="0" applyProtection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2" fillId="0" borderId="0"/>
    <xf numFmtId="0" fontId="4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2" fillId="0" borderId="0"/>
    <xf numFmtId="0" fontId="49" fillId="0" borderId="0"/>
    <xf numFmtId="0" fontId="93" fillId="0" borderId="0"/>
    <xf numFmtId="0" fontId="93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1" fillId="0" borderId="0"/>
    <xf numFmtId="0" fontId="5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1" fillId="0" borderId="0"/>
    <xf numFmtId="0" fontId="50" fillId="0" borderId="0"/>
    <xf numFmtId="0" fontId="90" fillId="0" borderId="0"/>
    <xf numFmtId="0" fontId="9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1" fillId="0" borderId="0"/>
    <xf numFmtId="0" fontId="5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1" fillId="0" borderId="0"/>
    <xf numFmtId="0" fontId="50" fillId="0" borderId="0"/>
    <xf numFmtId="0" fontId="90" fillId="0" borderId="0"/>
    <xf numFmtId="0" fontId="9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2" fillId="0" borderId="0"/>
    <xf numFmtId="0" fontId="4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2" fillId="0" borderId="0"/>
    <xf numFmtId="0" fontId="49" fillId="0" borderId="0"/>
    <xf numFmtId="0" fontId="93" fillId="0" borderId="0"/>
    <xf numFmtId="0" fontId="93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3" fillId="0" borderId="0"/>
    <xf numFmtId="0" fontId="5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3" fillId="0" borderId="0"/>
    <xf numFmtId="0" fontId="54" fillId="0" borderId="0"/>
    <xf numFmtId="0" fontId="90" fillId="0" borderId="0"/>
    <xf numFmtId="0" fontId="90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3" fillId="0" borderId="0"/>
    <xf numFmtId="0" fontId="5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3" fillId="0" borderId="0"/>
    <xf numFmtId="0" fontId="54" fillId="0" borderId="0"/>
    <xf numFmtId="0" fontId="90" fillId="0" borderId="0"/>
    <xf numFmtId="0" fontId="90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1" fillId="0" borderId="0"/>
    <xf numFmtId="0" fontId="5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1" fillId="0" borderId="0"/>
    <xf numFmtId="0" fontId="50" fillId="0" borderId="0"/>
    <xf numFmtId="0" fontId="90" fillId="0" borderId="0"/>
    <xf numFmtId="0" fontId="9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94" fillId="44" borderId="7" applyNumberFormat="0" applyAlignment="0" applyProtection="0"/>
    <xf numFmtId="0" fontId="96" fillId="45" borderId="9" applyNumberFormat="0" applyAlignment="0" applyProtection="0"/>
    <xf numFmtId="181" fontId="14" fillId="0" borderId="0" applyFont="0" applyFill="0" applyBorder="0" applyAlignment="0" applyProtection="0"/>
    <xf numFmtId="0" fontId="99" fillId="28" borderId="0" applyNumberFormat="0" applyBorder="0" applyAlignment="0" applyProtection="0"/>
    <xf numFmtId="0" fontId="134" fillId="0" borderId="14" applyNumberFormat="0" applyFill="0" applyAlignment="0" applyProtection="0">
      <alignment vertical="center"/>
    </xf>
    <xf numFmtId="0" fontId="105" fillId="31" borderId="7" applyNumberFormat="0" applyAlignment="0" applyProtection="0"/>
    <xf numFmtId="0" fontId="105" fillId="31" borderId="7" applyNumberFormat="0" applyAlignment="0" applyProtection="0"/>
    <xf numFmtId="0" fontId="107" fillId="0" borderId="89"/>
    <xf numFmtId="0" fontId="108" fillId="46" borderId="0" applyNumberFormat="0" applyBorder="0" applyAlignment="0" applyProtection="0"/>
    <xf numFmtId="0" fontId="45" fillId="47" borderId="8" applyNumberFormat="0" applyFont="0" applyAlignment="0" applyProtection="0"/>
    <xf numFmtId="0" fontId="109" fillId="44" borderId="15" applyNumberFormat="0" applyAlignment="0" applyProtection="0"/>
    <xf numFmtId="0" fontId="46" fillId="4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124" fillId="5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124" fillId="5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124" fillId="6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24" fillId="6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24" fillId="71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24" fillId="75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9" fillId="44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59" fillId="44" borderId="7" applyNumberFormat="0" applyAlignment="0" applyProtection="0">
      <alignment vertical="center"/>
    </xf>
    <xf numFmtId="0" fontId="59" fillId="44" borderId="7" applyNumberFormat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144" fillId="49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15" fillId="47" borderId="8" applyNumberFormat="0" applyFont="0" applyAlignment="0" applyProtection="0">
      <alignment vertical="center"/>
    </xf>
    <xf numFmtId="0" fontId="15" fillId="47" borderId="8" applyNumberFormat="0" applyFont="0" applyAlignment="0" applyProtection="0">
      <alignment vertical="center"/>
    </xf>
    <xf numFmtId="0" fontId="61" fillId="0" borderId="0">
      <alignment vertical="center"/>
    </xf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62" fillId="46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145" fillId="50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65" fillId="45" borderId="9" applyNumberFormat="0" applyAlignment="0" applyProtection="0">
      <alignment vertical="center"/>
    </xf>
    <xf numFmtId="0" fontId="65" fillId="24" borderId="9" applyNumberFormat="0" applyAlignment="0" applyProtection="0">
      <alignment vertical="center"/>
    </xf>
    <xf numFmtId="0" fontId="147" fillId="53" borderId="97" applyNumberFormat="0" applyAlignment="0" applyProtection="0">
      <alignment vertical="center"/>
    </xf>
    <xf numFmtId="0" fontId="65" fillId="45" borderId="9" applyNumberFormat="0" applyAlignment="0" applyProtection="0">
      <alignment vertical="center"/>
    </xf>
    <xf numFmtId="0" fontId="65" fillId="45" borderId="9" applyNumberFormat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7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7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76" fontId="15" fillId="0" borderId="0" applyProtection="0"/>
    <xf numFmtId="41" fontId="14" fillId="0" borderId="0" applyFont="0" applyFill="0" applyBorder="0" applyAlignment="0" applyProtection="0"/>
    <xf numFmtId="176" fontId="15" fillId="0" borderId="0" applyProtection="0"/>
    <xf numFmtId="22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/>
    <xf numFmtId="176" fontId="15" fillId="0" borderId="0" applyFont="0" applyFill="0" applyBorder="0" applyAlignment="0" applyProtection="0"/>
    <xf numFmtId="41" fontId="14" fillId="0" borderId="0" applyFont="0" applyFill="0" applyBorder="0" applyAlignment="0" applyProtection="0"/>
    <xf numFmtId="176" fontId="15" fillId="0" borderId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/>
    <xf numFmtId="41" fontId="74" fillId="0" borderId="0" applyFont="0" applyFill="0" applyBorder="0" applyAlignment="0" applyProtection="0">
      <alignment vertical="center"/>
    </xf>
    <xf numFmtId="201" fontId="15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201" fontId="15" fillId="0" borderId="0" applyFont="0" applyFill="0" applyBorder="0" applyAlignment="0" applyProtection="0"/>
    <xf numFmtId="176" fontId="15" fillId="0" borderId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4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201" fontId="15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4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01" fontId="1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201" fontId="15" fillId="0" borderId="0" applyFont="0" applyFill="0" applyBorder="0" applyAlignment="0" applyProtection="0"/>
    <xf numFmtId="0" fontId="66" fillId="0" borderId="10" applyNumberFormat="0" applyFill="0" applyAlignment="0" applyProtection="0">
      <alignment vertical="center"/>
    </xf>
    <xf numFmtId="0" fontId="149" fillId="0" borderId="96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69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152" fillId="0" borderId="9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53" fillId="0" borderId="92" applyNumberFormat="0" applyFill="0" applyAlignment="0" applyProtection="0">
      <alignment vertical="center"/>
    </xf>
    <xf numFmtId="0" fontId="134" fillId="0" borderId="14" applyNumberFormat="0" applyFill="0" applyAlignment="0" applyProtection="0">
      <alignment vertical="center"/>
    </xf>
    <xf numFmtId="0" fontId="154" fillId="0" borderId="9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54" fillId="0" borderId="9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34" fillId="0" borderId="1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70" fillId="2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56" fillId="48" borderId="0" applyNumberFormat="0" applyBorder="0" applyAlignment="0" applyProtection="0">
      <alignment vertical="center"/>
    </xf>
    <xf numFmtId="0" fontId="70" fillId="28" borderId="0" applyNumberFormat="0" applyBorder="0" applyAlignment="0" applyProtection="0">
      <alignment vertical="center"/>
    </xf>
    <xf numFmtId="0" fontId="70" fillId="28" borderId="0" applyNumberFormat="0" applyBorder="0" applyAlignment="0" applyProtection="0">
      <alignment vertical="center"/>
    </xf>
    <xf numFmtId="0" fontId="71" fillId="44" borderId="15" applyNumberFormat="0" applyAlignment="0" applyProtection="0">
      <alignment vertical="center"/>
    </xf>
    <xf numFmtId="0" fontId="71" fillId="21" borderId="15" applyNumberFormat="0" applyAlignment="0" applyProtection="0">
      <alignment vertical="center"/>
    </xf>
    <xf numFmtId="0" fontId="71" fillId="44" borderId="15" applyNumberFormat="0" applyAlignment="0" applyProtection="0">
      <alignment vertical="center"/>
    </xf>
    <xf numFmtId="0" fontId="71" fillId="44" borderId="15" applyNumberFormat="0" applyAlignment="0" applyProtection="0">
      <alignment vertical="center"/>
    </xf>
    <xf numFmtId="41" fontId="14" fillId="0" borderId="0" applyFont="0" applyFill="0" applyBorder="0" applyAlignment="0" applyProtection="0"/>
    <xf numFmtId="0" fontId="72" fillId="0" borderId="0">
      <alignment vertical="center"/>
    </xf>
    <xf numFmtId="0" fontId="45" fillId="0" borderId="0"/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45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37" fillId="0" borderId="0"/>
    <xf numFmtId="0" fontId="45" fillId="0" borderId="0"/>
    <xf numFmtId="0" fontId="45" fillId="0" borderId="0">
      <alignment vertical="center"/>
    </xf>
    <xf numFmtId="0" fontId="14" fillId="0" borderId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45" fillId="0" borderId="0"/>
    <xf numFmtId="0" fontId="5" fillId="0" borderId="0">
      <alignment vertical="center"/>
    </xf>
    <xf numFmtId="0" fontId="74" fillId="0" borderId="0">
      <alignment vertical="center"/>
    </xf>
    <xf numFmtId="0" fontId="14" fillId="0" borderId="0">
      <alignment vertical="center"/>
    </xf>
    <xf numFmtId="0" fontId="74" fillId="0" borderId="0">
      <alignment vertical="center"/>
    </xf>
    <xf numFmtId="0" fontId="14" fillId="0" borderId="0"/>
    <xf numFmtId="0" fontId="15" fillId="0" borderId="0" applyProtection="0"/>
    <xf numFmtId="0" fontId="74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5" fillId="22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0" borderId="0"/>
    <xf numFmtId="0" fontId="2" fillId="56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8" borderId="0" applyNumberFormat="0" applyBorder="0" applyAlignment="0" applyProtection="0">
      <alignment vertical="center"/>
    </xf>
    <xf numFmtId="0" fontId="2" fillId="72" borderId="0" applyNumberFormat="0" applyBorder="0" applyAlignment="0" applyProtection="0">
      <alignment vertical="center"/>
    </xf>
    <xf numFmtId="0" fontId="2" fillId="76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5" borderId="0" applyNumberFormat="0" applyBorder="0" applyAlignment="0" applyProtection="0">
      <alignment vertical="center"/>
    </xf>
    <xf numFmtId="0" fontId="2" fillId="69" borderId="0" applyNumberFormat="0" applyBorder="0" applyAlignment="0" applyProtection="0">
      <alignment vertical="center"/>
    </xf>
    <xf numFmtId="0" fontId="2" fillId="73" borderId="0" applyNumberFormat="0" applyBorder="0" applyAlignment="0" applyProtection="0">
      <alignment vertical="center"/>
    </xf>
    <xf numFmtId="0" fontId="2" fillId="7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74" fillId="0" borderId="0">
      <alignment vertical="center"/>
    </xf>
    <xf numFmtId="0" fontId="7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74" fillId="0" borderId="0">
      <alignment vertical="center"/>
    </xf>
    <xf numFmtId="0" fontId="13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2" fillId="0" borderId="0">
      <alignment vertical="center"/>
    </xf>
    <xf numFmtId="0" fontId="88" fillId="2" borderId="0" applyNumberFormat="0" applyBorder="0" applyAlignment="0" applyProtection="0"/>
    <xf numFmtId="0" fontId="88" fillId="3" borderId="0" applyNumberFormat="0" applyBorder="0" applyAlignment="0" applyProtection="0"/>
    <xf numFmtId="0" fontId="88" fillId="4" borderId="0" applyNumberFormat="0" applyBorder="0" applyAlignment="0" applyProtection="0"/>
    <xf numFmtId="0" fontId="88" fillId="5" borderId="0" applyNumberFormat="0" applyBorder="0" applyAlignment="0" applyProtection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5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9" fillId="12" borderId="0" applyNumberFormat="0" applyBorder="0" applyAlignment="0" applyProtection="0"/>
    <xf numFmtId="0" fontId="89" fillId="9" borderId="0" applyNumberFormat="0" applyBorder="0" applyAlignment="0" applyProtection="0"/>
    <xf numFmtId="0" fontId="89" fillId="10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5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20" borderId="0" applyNumberFormat="0" applyBorder="0" applyAlignment="0" applyProtection="0"/>
    <xf numFmtId="0" fontId="92" fillId="3" borderId="0" applyNumberFormat="0" applyBorder="0" applyAlignment="0" applyProtection="0"/>
    <xf numFmtId="0" fontId="94" fillId="21" borderId="7" applyNumberFormat="0" applyAlignment="0" applyProtection="0"/>
    <xf numFmtId="0" fontId="96" fillId="24" borderId="9" applyNumberFormat="0" applyAlignment="0" applyProtection="0"/>
    <xf numFmtId="0" fontId="98" fillId="0" borderId="0" applyNumberFormat="0" applyFill="0" applyBorder="0" applyAlignment="0" applyProtection="0"/>
    <xf numFmtId="0" fontId="99" fillId="4" borderId="0" applyNumberFormat="0" applyBorder="0" applyAlignment="0" applyProtection="0"/>
    <xf numFmtId="38" fontId="100" fillId="16" borderId="0" applyNumberFormat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10" fontId="100" fillId="16" borderId="3" applyNumberFormat="0" applyBorder="0" applyAlignment="0" applyProtection="0"/>
    <xf numFmtId="0" fontId="105" fillId="7" borderId="7" applyNumberFormat="0" applyAlignment="0" applyProtection="0"/>
    <xf numFmtId="0" fontId="105" fillId="7" borderId="7" applyNumberFormat="0" applyAlignment="0" applyProtection="0"/>
    <xf numFmtId="0" fontId="105" fillId="7" borderId="7" applyNumberFormat="0" applyAlignment="0" applyProtection="0"/>
    <xf numFmtId="0" fontId="105" fillId="7" borderId="7" applyNumberFormat="0" applyAlignment="0" applyProtection="0"/>
    <xf numFmtId="0" fontId="105" fillId="7" borderId="7" applyNumberFormat="0" applyAlignment="0" applyProtection="0"/>
    <xf numFmtId="0" fontId="105" fillId="7" borderId="7" applyNumberFormat="0" applyAlignment="0" applyProtection="0"/>
    <xf numFmtId="0" fontId="105" fillId="7" borderId="7" applyNumberFormat="0" applyAlignment="0" applyProtection="0"/>
    <xf numFmtId="0" fontId="105" fillId="7" borderId="7" applyNumberFormat="0" applyAlignment="0" applyProtection="0"/>
    <xf numFmtId="0" fontId="106" fillId="0" borderId="10" applyNumberFormat="0" applyFill="0" applyAlignment="0" applyProtection="0"/>
    <xf numFmtId="0" fontId="108" fillId="23" borderId="0" applyNumberFormat="0" applyBorder="0" applyAlignment="0" applyProtection="0"/>
    <xf numFmtId="0" fontId="14" fillId="22" borderId="8" applyNumberFormat="0" applyFont="0" applyAlignment="0" applyProtection="0"/>
    <xf numFmtId="0" fontId="109" fillId="21" borderId="15" applyNumberFormat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7" fillId="0" borderId="5" applyNumberFormat="0" applyFont="0" applyFill="0" applyAlignment="0" applyProtection="0"/>
    <xf numFmtId="0" fontId="114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center"/>
    </xf>
    <xf numFmtId="0" fontId="59" fillId="44" borderId="7" applyNumberFormat="0" applyAlignment="0" applyProtection="0">
      <alignment vertical="center"/>
    </xf>
    <xf numFmtId="0" fontId="15" fillId="47" borderId="8" applyNumberFormat="0" applyFont="0" applyAlignment="0" applyProtection="0">
      <alignment vertical="center"/>
    </xf>
    <xf numFmtId="0" fontId="15" fillId="47" borderId="8" applyNumberFormat="0" applyFont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176" fontId="15" fillId="0" borderId="0" applyFont="0" applyFill="0" applyBorder="0" applyAlignment="0" applyProtection="0"/>
    <xf numFmtId="41" fontId="148" fillId="0" borderId="0" applyFont="0" applyFill="0" applyBorder="0" applyAlignment="0" applyProtection="0"/>
    <xf numFmtId="176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149" fillId="0" borderId="96" applyNumberFormat="0" applyFill="0" applyAlignment="0" applyProtection="0">
      <alignment vertical="center"/>
    </xf>
    <xf numFmtId="0" fontId="68" fillId="31" borderId="7" applyNumberFormat="0" applyAlignment="0" applyProtection="0">
      <alignment vertical="center"/>
    </xf>
    <xf numFmtId="0" fontId="152" fillId="0" borderId="91" applyNumberFormat="0" applyFill="0" applyAlignment="0" applyProtection="0">
      <alignment vertical="center"/>
    </xf>
    <xf numFmtId="0" fontId="153" fillId="0" borderId="92" applyNumberFormat="0" applyFill="0" applyAlignment="0" applyProtection="0">
      <alignment vertical="center"/>
    </xf>
    <xf numFmtId="0" fontId="154" fillId="0" borderId="93" applyNumberFormat="0" applyFill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71" fillId="44" borderId="15" applyNumberFormat="0" applyAlignment="0" applyProtection="0">
      <alignment vertical="center"/>
    </xf>
    <xf numFmtId="0" fontId="120" fillId="0" borderId="0">
      <alignment vertical="center"/>
    </xf>
    <xf numFmtId="193" fontId="15" fillId="0" borderId="0" applyFont="0" applyFill="0" applyBorder="0" applyAlignment="0" applyProtection="0"/>
    <xf numFmtId="0" fontId="74" fillId="0" borderId="0">
      <alignment vertical="center"/>
    </xf>
    <xf numFmtId="0" fontId="74" fillId="0" borderId="0">
      <alignment vertical="center"/>
    </xf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15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5" fillId="0" borderId="0"/>
    <xf numFmtId="0" fontId="15" fillId="0" borderId="0" applyProtection="0"/>
    <xf numFmtId="0" fontId="15" fillId="0" borderId="0" applyProtection="0"/>
    <xf numFmtId="0" fontId="74" fillId="0" borderId="0">
      <alignment vertical="center"/>
    </xf>
    <xf numFmtId="0" fontId="15" fillId="0" borderId="0"/>
    <xf numFmtId="0" fontId="2" fillId="56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8" borderId="0" applyNumberFormat="0" applyBorder="0" applyAlignment="0" applyProtection="0">
      <alignment vertical="center"/>
    </xf>
    <xf numFmtId="0" fontId="2" fillId="72" borderId="0" applyNumberFormat="0" applyBorder="0" applyAlignment="0" applyProtection="0">
      <alignment vertical="center"/>
    </xf>
    <xf numFmtId="0" fontId="2" fillId="76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5" borderId="0" applyNumberFormat="0" applyBorder="0" applyAlignment="0" applyProtection="0">
      <alignment vertical="center"/>
    </xf>
    <xf numFmtId="0" fontId="2" fillId="69" borderId="0" applyNumberFormat="0" applyBorder="0" applyAlignment="0" applyProtection="0">
      <alignment vertical="center"/>
    </xf>
    <xf numFmtId="0" fontId="2" fillId="73" borderId="0" applyNumberFormat="0" applyBorder="0" applyAlignment="0" applyProtection="0">
      <alignment vertical="center"/>
    </xf>
    <xf numFmtId="0" fontId="2" fillId="77" borderId="0" applyNumberFormat="0" applyBorder="0" applyAlignment="0" applyProtection="0">
      <alignment vertical="center"/>
    </xf>
    <xf numFmtId="0" fontId="123" fillId="12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5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7" fillId="21" borderId="7" applyNumberFormat="0" applyAlignment="0" applyProtection="0">
      <alignment vertical="center"/>
    </xf>
    <xf numFmtId="0" fontId="126" fillId="3" borderId="0" applyNumberFormat="0" applyBorder="0" applyAlignment="0" applyProtection="0">
      <alignment vertical="center"/>
    </xf>
    <xf numFmtId="0" fontId="5" fillId="54" borderId="98" applyNumberFormat="0" applyFont="0" applyAlignment="0" applyProtection="0">
      <alignment vertical="center"/>
    </xf>
    <xf numFmtId="0" fontId="5" fillId="54" borderId="98" applyNumberFormat="0" applyFont="0" applyAlignment="0" applyProtection="0">
      <alignment vertical="center"/>
    </xf>
    <xf numFmtId="0" fontId="14" fillId="22" borderId="8" applyNumberFormat="0" applyFont="0" applyAlignment="0" applyProtection="0">
      <alignment vertical="center"/>
    </xf>
    <xf numFmtId="0" fontId="2" fillId="54" borderId="98" applyNumberFormat="0" applyFont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138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28" fillId="24" borderId="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6" fontId="15" fillId="0" borderId="0" applyProtection="0"/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7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136" fillId="7" borderId="7" applyNumberFormat="0" applyAlignment="0" applyProtection="0">
      <alignment vertical="center"/>
    </xf>
    <xf numFmtId="0" fontId="132" fillId="0" borderId="12" applyNumberFormat="0" applyFill="0" applyAlignment="0" applyProtection="0">
      <alignment vertical="center"/>
    </xf>
    <xf numFmtId="0" fontId="133" fillId="0" borderId="13" applyNumberFormat="0" applyFill="0" applyAlignment="0" applyProtection="0">
      <alignment vertical="center"/>
    </xf>
    <xf numFmtId="0" fontId="134" fillId="0" borderId="14" applyNumberFormat="0" applyFill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9" fillId="21" borderId="15" applyNumberFormat="0" applyAlignment="0" applyProtection="0">
      <alignment vertical="center"/>
    </xf>
    <xf numFmtId="0" fontId="74" fillId="0" borderId="0">
      <alignment vertical="center"/>
    </xf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232" fontId="14" fillId="0" borderId="0" applyFont="0" applyFill="0" applyBorder="0" applyAlignment="0" applyProtection="0">
      <alignment vertical="center"/>
    </xf>
    <xf numFmtId="38" fontId="15" fillId="0" borderId="32">
      <alignment horizontal="right"/>
    </xf>
    <xf numFmtId="0" fontId="122" fillId="0" borderId="0"/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6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38" fontId="125" fillId="0" borderId="0" applyFont="0" applyFill="0" applyBorder="0" applyAlignment="0" applyProtection="0"/>
    <xf numFmtId="233" fontId="14" fillId="0" borderId="0"/>
    <xf numFmtId="233" fontId="14" fillId="0" borderId="0"/>
    <xf numFmtId="234" fontId="14" fillId="0" borderId="0"/>
    <xf numFmtId="235" fontId="14" fillId="0" borderId="0"/>
    <xf numFmtId="196" fontId="125" fillId="0" borderId="0" applyFont="0" applyFill="0" applyBorder="0" applyAlignment="0" applyProtection="0"/>
    <xf numFmtId="233" fontId="14" fillId="0" borderId="0"/>
    <xf numFmtId="233" fontId="14" fillId="0" borderId="0"/>
    <xf numFmtId="236" fontId="14" fillId="0" borderId="0"/>
    <xf numFmtId="0" fontId="13" fillId="0" borderId="0"/>
    <xf numFmtId="0" fontId="14" fillId="0" borderId="0"/>
    <xf numFmtId="237" fontId="14" fillId="0" borderId="0"/>
    <xf numFmtId="237" fontId="14" fillId="0" borderId="0"/>
    <xf numFmtId="238" fontId="14" fillId="0" borderId="0"/>
    <xf numFmtId="239" fontId="61" fillId="0" borderId="0"/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10" fontId="56" fillId="47" borderId="3" applyNumberFormat="0" applyBorder="0" applyAlignment="0" applyProtection="0"/>
    <xf numFmtId="10" fontId="56" fillId="47" borderId="3" applyNumberFormat="0" applyBorder="0" applyAlignment="0" applyProtection="0"/>
    <xf numFmtId="10" fontId="56" fillId="47" borderId="3" applyNumberFormat="0" applyBorder="0" applyAlignment="0" applyProtection="0"/>
    <xf numFmtId="10" fontId="56" fillId="47" borderId="3" applyNumberFormat="0" applyBorder="0" applyAlignment="0" applyProtection="0"/>
    <xf numFmtId="10" fontId="56" fillId="47" borderId="3" applyNumberFormat="0" applyBorder="0" applyAlignment="0" applyProtection="0"/>
    <xf numFmtId="10" fontId="56" fillId="47" borderId="3" applyNumberFormat="0" applyBorder="0" applyAlignment="0" applyProtection="0"/>
    <xf numFmtId="10" fontId="56" fillId="47" borderId="3" applyNumberFormat="0" applyBorder="0" applyAlignment="0" applyProtection="0"/>
    <xf numFmtId="10" fontId="56" fillId="16" borderId="3" applyNumberFormat="0" applyBorder="0" applyAlignment="0" applyProtection="0"/>
    <xf numFmtId="10" fontId="56" fillId="16" borderId="3" applyNumberFormat="0" applyBorder="0" applyAlignment="0" applyProtection="0"/>
    <xf numFmtId="10" fontId="56" fillId="16" borderId="3" applyNumberFormat="0" applyBorder="0" applyAlignment="0" applyProtection="0"/>
    <xf numFmtId="10" fontId="56" fillId="16" borderId="3" applyNumberFormat="0" applyBorder="0" applyAlignment="0" applyProtection="0"/>
    <xf numFmtId="10" fontId="56" fillId="47" borderId="3" applyNumberFormat="0" applyBorder="0" applyAlignment="0" applyProtection="0"/>
    <xf numFmtId="0" fontId="18" fillId="0" borderId="89"/>
    <xf numFmtId="0" fontId="18" fillId="0" borderId="89"/>
    <xf numFmtId="197" fontId="15" fillId="0" borderId="0"/>
    <xf numFmtId="240" fontId="14" fillId="0" borderId="0"/>
    <xf numFmtId="0" fontId="127" fillId="44" borderId="7" applyNumberFormat="0" applyAlignment="0" applyProtection="0">
      <alignment vertical="center"/>
    </xf>
    <xf numFmtId="0" fontId="127" fillId="44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127" fillId="44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127" fillId="44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127" fillId="44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59" fillId="21" borderId="7" applyNumberFormat="0" applyAlignment="0" applyProtection="0">
      <alignment vertical="center"/>
    </xf>
    <xf numFmtId="241" fontId="14" fillId="0" borderId="0"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5" fillId="0" borderId="0"/>
    <xf numFmtId="0" fontId="74" fillId="54" borderId="98" applyNumberFormat="0" applyFont="0" applyAlignment="0" applyProtection="0">
      <alignment vertical="center"/>
    </xf>
    <xf numFmtId="0" fontId="5" fillId="54" borderId="98" applyNumberFormat="0" applyFont="0" applyAlignment="0" applyProtection="0">
      <alignment vertical="center"/>
    </xf>
    <xf numFmtId="0" fontId="5" fillId="54" borderId="98" applyNumberFormat="0" applyFont="0" applyAlignment="0" applyProtection="0">
      <alignment vertical="center"/>
    </xf>
    <xf numFmtId="0" fontId="5" fillId="54" borderId="98" applyNumberFormat="0" applyFont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14" fillId="47" borderId="8" applyNumberFormat="0" applyFont="0" applyAlignment="0" applyProtection="0">
      <alignment vertical="center"/>
    </xf>
    <xf numFmtId="0" fontId="14" fillId="47" borderId="8" applyNumberFormat="0" applyFont="0" applyAlignment="0" applyProtection="0">
      <alignment vertical="center"/>
    </xf>
    <xf numFmtId="0" fontId="14" fillId="47" borderId="8" applyNumberFormat="0" applyFont="0" applyAlignment="0" applyProtection="0">
      <alignment vertical="center"/>
    </xf>
    <xf numFmtId="0" fontId="14" fillId="47" borderId="8" applyNumberFormat="0" applyFont="0" applyAlignment="0" applyProtection="0">
      <alignment vertical="center"/>
    </xf>
    <xf numFmtId="0" fontId="14" fillId="47" borderId="8" applyNumberFormat="0" applyFont="0" applyAlignment="0" applyProtection="0">
      <alignment vertical="center"/>
    </xf>
    <xf numFmtId="0" fontId="14" fillId="47" borderId="8" applyNumberFormat="0" applyFont="0" applyAlignment="0" applyProtection="0">
      <alignment vertical="center"/>
    </xf>
    <xf numFmtId="0" fontId="14" fillId="47" borderId="8" applyNumberFormat="0" applyFont="0" applyAlignment="0" applyProtection="0">
      <alignment vertical="center"/>
    </xf>
    <xf numFmtId="0" fontId="14" fillId="47" borderId="8" applyNumberFormat="0" applyFont="0" applyAlignment="0" applyProtection="0">
      <alignment vertical="center"/>
    </xf>
    <xf numFmtId="0" fontId="14" fillId="47" borderId="8" applyNumberFormat="0" applyFont="0" applyAlignment="0" applyProtection="0">
      <alignment vertical="center"/>
    </xf>
    <xf numFmtId="0" fontId="14" fillId="47" borderId="8" applyNumberFormat="0" applyFont="0" applyAlignment="0" applyProtection="0">
      <alignment vertical="center"/>
    </xf>
    <xf numFmtId="0" fontId="14" fillId="47" borderId="8" applyNumberFormat="0" applyFont="0" applyAlignment="0" applyProtection="0">
      <alignment vertical="center"/>
    </xf>
    <xf numFmtId="0" fontId="14" fillId="47" borderId="8" applyNumberFormat="0" applyFont="0" applyAlignment="0" applyProtection="0">
      <alignment vertical="center"/>
    </xf>
    <xf numFmtId="0" fontId="14" fillId="47" borderId="8" applyNumberFormat="0" applyFont="0" applyAlignment="0" applyProtection="0">
      <alignment vertical="center"/>
    </xf>
    <xf numFmtId="0" fontId="14" fillId="47" borderId="8" applyNumberFormat="0" applyFont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14" fillId="47" borderId="8" applyNumberFormat="0" applyFont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74" fillId="54" borderId="98" applyNumberFormat="0" applyFont="0" applyAlignment="0" applyProtection="0">
      <alignment vertical="center"/>
    </xf>
    <xf numFmtId="0" fontId="74" fillId="54" borderId="98" applyNumberFormat="0" applyFont="0" applyAlignment="0" applyProtection="0">
      <alignment vertical="center"/>
    </xf>
    <xf numFmtId="0" fontId="74" fillId="54" borderId="98" applyNumberFormat="0" applyFont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7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5" fillId="0" borderId="0">
      <alignment vertical="center"/>
    </xf>
    <xf numFmtId="41" fontId="5" fillId="0" borderId="0">
      <alignment vertical="center"/>
    </xf>
    <xf numFmtId="41" fontId="5" fillId="0" borderId="0">
      <alignment vertical="center"/>
    </xf>
    <xf numFmtId="41" fontId="5" fillId="0" borderId="0">
      <alignment vertical="center"/>
    </xf>
    <xf numFmtId="41" fontId="5" fillId="0" borderId="0">
      <alignment vertical="center"/>
    </xf>
    <xf numFmtId="41" fontId="6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41" fontId="6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5" fillId="0" borderId="0">
      <alignment vertical="center"/>
    </xf>
    <xf numFmtId="0" fontId="68" fillId="7" borderId="7" applyNumberFormat="0" applyAlignment="0" applyProtection="0">
      <alignment vertical="center"/>
    </xf>
    <xf numFmtId="0" fontId="136" fillId="31" borderId="7" applyNumberFormat="0" applyAlignment="0" applyProtection="0">
      <alignment vertical="center"/>
    </xf>
    <xf numFmtId="0" fontId="136" fillId="31" borderId="7" applyNumberFormat="0" applyAlignment="0" applyProtection="0">
      <alignment vertical="center"/>
    </xf>
    <xf numFmtId="0" fontId="136" fillId="31" borderId="7" applyNumberFormat="0" applyAlignment="0" applyProtection="0">
      <alignment vertical="center"/>
    </xf>
    <xf numFmtId="0" fontId="136" fillId="31" borderId="7" applyNumberFormat="0" applyAlignment="0" applyProtection="0">
      <alignment vertical="center"/>
    </xf>
    <xf numFmtId="0" fontId="136" fillId="31" borderId="7" applyNumberFormat="0" applyAlignment="0" applyProtection="0">
      <alignment vertical="center"/>
    </xf>
    <xf numFmtId="0" fontId="136" fillId="31" borderId="7" applyNumberFormat="0" applyAlignment="0" applyProtection="0">
      <alignment vertical="center"/>
    </xf>
    <xf numFmtId="0" fontId="136" fillId="31" borderId="7" applyNumberFormat="0" applyAlignment="0" applyProtection="0">
      <alignment vertical="center"/>
    </xf>
    <xf numFmtId="0" fontId="136" fillId="31" borderId="7" applyNumberFormat="0" applyAlignment="0" applyProtection="0">
      <alignment vertical="center"/>
    </xf>
    <xf numFmtId="0" fontId="136" fillId="31" borderId="7" applyNumberFormat="0" applyAlignment="0" applyProtection="0">
      <alignment vertical="center"/>
    </xf>
    <xf numFmtId="0" fontId="136" fillId="31" borderId="7" applyNumberFormat="0" applyAlignment="0" applyProtection="0">
      <alignment vertical="center"/>
    </xf>
    <xf numFmtId="0" fontId="136" fillId="31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136" fillId="31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136" fillId="31" borderId="7">
      <alignment vertical="center"/>
    </xf>
    <xf numFmtId="0" fontId="136" fillId="31" borderId="7">
      <alignment vertical="center"/>
    </xf>
    <xf numFmtId="0" fontId="136" fillId="31" borderId="7">
      <alignment vertical="center"/>
    </xf>
    <xf numFmtId="0" fontId="136" fillId="31" borderId="7">
      <alignment vertical="center"/>
    </xf>
    <xf numFmtId="0" fontId="136" fillId="31" borderId="7">
      <alignment vertical="center"/>
    </xf>
    <xf numFmtId="0" fontId="68" fillId="7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136" fillId="31" borderId="7">
      <alignment vertical="center"/>
    </xf>
    <xf numFmtId="0" fontId="68" fillId="7" borderId="7" applyNumberFormat="0" applyAlignment="0" applyProtection="0">
      <alignment vertical="center"/>
    </xf>
    <xf numFmtId="0" fontId="136" fillId="31" borderId="7">
      <alignment vertical="center"/>
    </xf>
    <xf numFmtId="0" fontId="136" fillId="31" borderId="7">
      <alignment vertical="center"/>
    </xf>
    <xf numFmtId="0" fontId="136" fillId="31" borderId="7">
      <alignment vertical="center"/>
    </xf>
    <xf numFmtId="0" fontId="136" fillId="31" borderId="7">
      <alignment vertical="center"/>
    </xf>
    <xf numFmtId="0" fontId="136" fillId="31" borderId="7">
      <alignment vertical="center"/>
    </xf>
    <xf numFmtId="0" fontId="136" fillId="31" borderId="7">
      <alignment vertical="center"/>
    </xf>
    <xf numFmtId="0" fontId="68" fillId="7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136" fillId="31" borderId="7">
      <alignment vertical="center"/>
    </xf>
    <xf numFmtId="0" fontId="30" fillId="7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180" fontId="14" fillId="0" borderId="0">
      <protection locked="0"/>
    </xf>
    <xf numFmtId="0" fontId="139" fillId="44" borderId="15" applyNumberFormat="0" applyAlignment="0" applyProtection="0">
      <alignment vertical="center"/>
    </xf>
    <xf numFmtId="0" fontId="139" fillId="44" borderId="15" applyNumberFormat="0" applyAlignment="0" applyProtection="0">
      <alignment vertical="center"/>
    </xf>
    <xf numFmtId="0" fontId="139" fillId="44" borderId="15" applyNumberFormat="0" applyAlignment="0" applyProtection="0">
      <alignment vertical="center"/>
    </xf>
    <xf numFmtId="0" fontId="71" fillId="21" borderId="15" applyNumberFormat="0" applyAlignment="0" applyProtection="0">
      <alignment vertical="center"/>
    </xf>
    <xf numFmtId="0" fontId="139" fillId="44" borderId="15" applyNumberFormat="0" applyAlignment="0" applyProtection="0">
      <alignment vertical="center"/>
    </xf>
    <xf numFmtId="0" fontId="71" fillId="21" borderId="15" applyNumberFormat="0" applyAlignment="0" applyProtection="0">
      <alignment vertical="center"/>
    </xf>
    <xf numFmtId="0" fontId="139" fillId="44" borderId="15" applyNumberFormat="0" applyAlignment="0" applyProtection="0">
      <alignment vertical="center"/>
    </xf>
    <xf numFmtId="0" fontId="71" fillId="21" borderId="15" applyNumberFormat="0" applyAlignment="0" applyProtection="0">
      <alignment vertical="center"/>
    </xf>
    <xf numFmtId="0" fontId="139" fillId="44" borderId="15" applyNumberFormat="0" applyAlignment="0" applyProtection="0">
      <alignment vertical="center"/>
    </xf>
    <xf numFmtId="0" fontId="71" fillId="21" borderId="15" applyNumberFormat="0" applyAlignment="0" applyProtection="0">
      <alignment vertical="center"/>
    </xf>
    <xf numFmtId="0" fontId="71" fillId="21" borderId="15" applyNumberFormat="0" applyAlignment="0" applyProtection="0">
      <alignment vertical="center"/>
    </xf>
    <xf numFmtId="0" fontId="139" fillId="44" borderId="15" applyNumberFormat="0" applyAlignment="0" applyProtection="0">
      <alignment vertical="center"/>
    </xf>
    <xf numFmtId="0" fontId="71" fillId="21" borderId="15" applyNumberFormat="0" applyAlignment="0" applyProtection="0">
      <alignment vertical="center"/>
    </xf>
    <xf numFmtId="0" fontId="71" fillId="21" borderId="15" applyNumberFormat="0" applyAlignment="0" applyProtection="0">
      <alignment vertical="center"/>
    </xf>
    <xf numFmtId="0" fontId="71" fillId="21" borderId="15" applyNumberFormat="0" applyAlignment="0" applyProtection="0">
      <alignment vertical="center"/>
    </xf>
    <xf numFmtId="0" fontId="36" fillId="21" borderId="15" applyNumberFormat="0" applyAlignment="0" applyProtection="0">
      <alignment vertical="center"/>
    </xf>
    <xf numFmtId="0" fontId="157" fillId="52" borderId="95" applyNumberFormat="0" applyAlignment="0" applyProtection="0">
      <alignment vertical="center"/>
    </xf>
    <xf numFmtId="0" fontId="36" fillId="21" borderId="15" applyNumberFormat="0" applyAlignment="0" applyProtection="0">
      <alignment vertical="center"/>
    </xf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15" fillId="0" borderId="0">
      <protection locked="0"/>
    </xf>
    <xf numFmtId="0" fontId="7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42" fontId="7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42" fontId="74" fillId="0" borderId="0">
      <alignment vertical="center"/>
    </xf>
    <xf numFmtId="242" fontId="74" fillId="0" borderId="0">
      <alignment vertical="center"/>
    </xf>
    <xf numFmtId="242" fontId="74" fillId="0" borderId="0">
      <alignment vertical="center"/>
    </xf>
    <xf numFmtId="242" fontId="74" fillId="0" borderId="0">
      <alignment vertical="center"/>
    </xf>
    <xf numFmtId="242" fontId="7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6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13" fillId="0" borderId="0"/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0" borderId="0"/>
    <xf numFmtId="0" fontId="14" fillId="0" borderId="0"/>
    <xf numFmtId="0" fontId="15" fillId="0" borderId="0">
      <protection locked="0"/>
    </xf>
    <xf numFmtId="243" fontId="14" fillId="0" borderId="0">
      <protection locked="0"/>
    </xf>
    <xf numFmtId="0" fontId="2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07" fillId="0" borderId="89"/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62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9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4" fillId="0" borderId="0">
      <alignment vertical="center"/>
    </xf>
    <xf numFmtId="0" fontId="16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45" fillId="2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59" fillId="21" borderId="7" applyNumberFormat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62" fillId="46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65" fillId="45" borderId="9" applyNumberFormat="0" applyAlignment="0" applyProtection="0">
      <alignment vertical="center"/>
    </xf>
    <xf numFmtId="0" fontId="65" fillId="24" borderId="9" applyNumberFormat="0" applyAlignment="0" applyProtection="0">
      <alignment vertical="center"/>
    </xf>
    <xf numFmtId="0" fontId="15" fillId="0" borderId="0" applyProtection="0"/>
    <xf numFmtId="224" fontId="14" fillId="0" borderId="0" applyFont="0" applyFill="0" applyBorder="0" applyAlignment="0" applyProtection="0"/>
    <xf numFmtId="18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22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0" fontId="15" fillId="0" borderId="0" applyProtection="0"/>
    <xf numFmtId="41" fontId="5" fillId="0" borderId="0" applyFont="0" applyFill="0" applyBorder="0" applyAlignment="0" applyProtection="0">
      <alignment vertical="center"/>
    </xf>
    <xf numFmtId="0" fontId="137" fillId="0" borderId="10" applyNumberFormat="0" applyFill="0" applyAlignment="0" applyProtection="0">
      <alignment vertical="center"/>
    </xf>
    <xf numFmtId="0" fontId="132" fillId="0" borderId="12" applyNumberFormat="0" applyFill="0" applyAlignment="0" applyProtection="0">
      <alignment vertical="center"/>
    </xf>
    <xf numFmtId="0" fontId="133" fillId="0" borderId="13" applyNumberFormat="0" applyFill="0" applyAlignment="0" applyProtection="0">
      <alignment vertical="center"/>
    </xf>
    <xf numFmtId="0" fontId="134" fillId="0" borderId="14" applyNumberFormat="0" applyFill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0" fillId="2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0" borderId="0"/>
    <xf numFmtId="0" fontId="14" fillId="0" borderId="0"/>
    <xf numFmtId="0" fontId="161" fillId="0" borderId="0"/>
    <xf numFmtId="0" fontId="15" fillId="0" borderId="0"/>
    <xf numFmtId="0" fontId="5" fillId="0" borderId="0">
      <alignment vertical="center"/>
    </xf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15" fillId="0" borderId="0"/>
    <xf numFmtId="0" fontId="15" fillId="0" borderId="0"/>
    <xf numFmtId="0" fontId="5" fillId="0" borderId="0">
      <alignment vertical="center"/>
    </xf>
    <xf numFmtId="0" fontId="7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45" fillId="3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14" fillId="0" borderId="0"/>
    <xf numFmtId="41" fontId="2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0" borderId="4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41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5" fillId="0" borderId="0" applyProtection="0"/>
    <xf numFmtId="176" fontId="15" fillId="0" borderId="0" applyFont="0" applyFill="0" applyBorder="0" applyAlignment="0" applyProtection="0"/>
    <xf numFmtId="0" fontId="139" fillId="21" borderId="15" applyNumberFormat="0" applyAlignment="0" applyProtection="0">
      <alignment vertical="center"/>
    </xf>
    <xf numFmtId="0" fontId="14" fillId="22" borderId="8" applyNumberFormat="0" applyFont="0" applyAlignment="0" applyProtection="0">
      <alignment vertical="center"/>
    </xf>
    <xf numFmtId="0" fontId="138" fillId="23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28" fillId="24" borderId="9" applyNumberFormat="0" applyAlignment="0" applyProtection="0">
      <alignment vertical="center"/>
    </xf>
    <xf numFmtId="0" fontId="126" fillId="3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5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123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39" fillId="44" borderId="15" applyNumberFormat="0" applyAlignment="0" applyProtection="0">
      <alignment vertical="center"/>
    </xf>
    <xf numFmtId="0" fontId="127" fillId="44" borderId="7" applyNumberFormat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0" borderId="0"/>
    <xf numFmtId="0" fontId="15" fillId="0" borderId="0"/>
    <xf numFmtId="0" fontId="74" fillId="0" borderId="0">
      <alignment vertical="center"/>
    </xf>
    <xf numFmtId="0" fontId="36" fillId="21" borderId="15" applyNumberFormat="0" applyAlignment="0" applyProtection="0">
      <alignment vertical="center"/>
    </xf>
    <xf numFmtId="0" fontId="36" fillId="21" borderId="15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176" fontId="15" fillId="0" borderId="0" applyFont="0" applyFill="0" applyBorder="0" applyAlignment="0" applyProtection="0"/>
    <xf numFmtId="0" fontId="145" fillId="50" borderId="0" applyNumberFormat="0" applyBorder="0" applyAlignment="0" applyProtection="0">
      <alignment vertical="center"/>
    </xf>
    <xf numFmtId="0" fontId="5" fillId="54" borderId="98" applyNumberFormat="0" applyFont="0" applyAlignment="0" applyProtection="0">
      <alignment vertical="center"/>
    </xf>
    <xf numFmtId="0" fontId="144" fillId="49" borderId="0" applyNumberFormat="0" applyBorder="0" applyAlignment="0" applyProtection="0">
      <alignment vertical="center"/>
    </xf>
    <xf numFmtId="0" fontId="74" fillId="0" borderId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3" fillId="0" borderId="13" applyNumberFormat="0" applyFill="0" applyAlignment="0" applyProtection="0">
      <alignment vertical="center"/>
    </xf>
    <xf numFmtId="0" fontId="132" fillId="0" borderId="12" applyNumberFormat="0" applyFill="0" applyAlignment="0" applyProtection="0">
      <alignment vertical="center"/>
    </xf>
    <xf numFmtId="0" fontId="137" fillId="0" borderId="10" applyNumberFormat="0" applyFill="0" applyAlignment="0" applyProtection="0">
      <alignment vertical="center"/>
    </xf>
    <xf numFmtId="201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128" fillId="24" borderId="9" applyNumberFormat="0" applyAlignment="0" applyProtection="0">
      <alignment vertical="center"/>
    </xf>
    <xf numFmtId="0" fontId="128" fillId="24" borderId="9" applyNumberFormat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8" fillId="23" borderId="0" applyNumberFormat="0" applyBorder="0" applyAlignment="0" applyProtection="0">
      <alignment vertical="center"/>
    </xf>
    <xf numFmtId="0" fontId="138" fillId="23" borderId="0" applyNumberFormat="0" applyBorder="0" applyAlignment="0" applyProtection="0">
      <alignment vertical="center"/>
    </xf>
    <xf numFmtId="0" fontId="126" fillId="3" borderId="0" applyNumberFormat="0" applyBorder="0" applyAlignment="0" applyProtection="0">
      <alignment vertical="center"/>
    </xf>
    <xf numFmtId="0" fontId="126" fillId="3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5" borderId="0" applyNumberFormat="0" applyBorder="0" applyAlignment="0" applyProtection="0">
      <alignment vertical="center"/>
    </xf>
    <xf numFmtId="0" fontId="123" fillId="15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123" fillId="12" borderId="0" applyNumberFormat="0" applyBorder="0" applyAlignment="0" applyProtection="0">
      <alignment vertical="center"/>
    </xf>
    <xf numFmtId="0" fontId="74" fillId="7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4" fillId="73" borderId="0" applyNumberFormat="0" applyBorder="0" applyAlignment="0" applyProtection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8" fillId="0" borderId="4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6" fillId="7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38" fillId="23" borderId="0" applyNumberFormat="0" applyBorder="0" applyAlignment="0" applyProtection="0">
      <alignment vertical="center"/>
    </xf>
    <xf numFmtId="0" fontId="107" fillId="0" borderId="4"/>
    <xf numFmtId="0" fontId="18" fillId="0" borderId="4"/>
    <xf numFmtId="0" fontId="18" fillId="0" borderId="4"/>
    <xf numFmtId="0" fontId="18" fillId="0" borderId="4"/>
    <xf numFmtId="0" fontId="107" fillId="0" borderId="4"/>
    <xf numFmtId="0" fontId="107" fillId="0" borderId="4"/>
    <xf numFmtId="0" fontId="131" fillId="4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4" fillId="0" borderId="0"/>
    <xf numFmtId="0" fontId="107" fillId="0" borderId="4"/>
    <xf numFmtId="0" fontId="107" fillId="0" borderId="4"/>
    <xf numFmtId="0" fontId="107" fillId="0" borderId="4"/>
    <xf numFmtId="0" fontId="18" fillId="0" borderId="4"/>
    <xf numFmtId="9" fontId="15" fillId="0" borderId="0" applyFont="0" applyFill="0" applyBorder="0" applyAlignment="0" applyProtection="0"/>
    <xf numFmtId="0" fontId="1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21" fillId="0" borderId="0"/>
    <xf numFmtId="0" fontId="15" fillId="0" borderId="0"/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14" fillId="0" borderId="0"/>
    <xf numFmtId="9" fontId="1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0" fontId="140" fillId="0" borderId="11" applyNumberFormat="0" applyFill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8" fillId="0" borderId="4"/>
    <xf numFmtId="0" fontId="107" fillId="0" borderId="4"/>
    <xf numFmtId="0" fontId="107" fillId="0" borderId="4"/>
    <xf numFmtId="0" fontId="18" fillId="0" borderId="4"/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18" fillId="0" borderId="4"/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4" fillId="78" borderId="0" applyNumberFormat="0" applyBorder="0" applyAlignment="0" applyProtection="0">
      <alignment vertical="center"/>
    </xf>
    <xf numFmtId="0" fontId="124" fillId="58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76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4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2" fillId="0" borderId="0">
      <alignment vertical="center"/>
    </xf>
    <xf numFmtId="0" fontId="123" fillId="15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" fillId="0" borderId="0"/>
    <xf numFmtId="0" fontId="123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4"/>
    <xf numFmtId="0" fontId="5" fillId="1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18" fillId="0" borderId="4"/>
    <xf numFmtId="0" fontId="5" fillId="7" borderId="0" applyNumberFormat="0" applyBorder="0" applyAlignment="0" applyProtection="0">
      <alignment vertical="center"/>
    </xf>
    <xf numFmtId="0" fontId="124" fillId="5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4" fillId="66" borderId="0" applyNumberFormat="0" applyBorder="0" applyAlignment="0" applyProtection="0">
      <alignment vertical="center"/>
    </xf>
    <xf numFmtId="0" fontId="124" fillId="62" borderId="0" applyNumberFormat="0" applyBorder="0" applyAlignment="0" applyProtection="0">
      <alignment vertical="center"/>
    </xf>
    <xf numFmtId="0" fontId="123" fillId="12" borderId="0" applyNumberFormat="0" applyBorder="0" applyAlignment="0" applyProtection="0">
      <alignment vertical="center"/>
    </xf>
    <xf numFmtId="0" fontId="18" fillId="0" borderId="4"/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39" fillId="21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18" fillId="0" borderId="4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43" fillId="0" borderId="0"/>
    <xf numFmtId="0" fontId="27" fillId="24" borderId="9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0" fontId="74" fillId="0" borderId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0" fontId="15" fillId="0" borderId="0"/>
    <xf numFmtId="0" fontId="156" fillId="48" borderId="0" applyNumberFormat="0" applyBorder="0" applyAlignment="0" applyProtection="0">
      <alignment vertical="center"/>
    </xf>
    <xf numFmtId="0" fontId="15" fillId="0" borderId="0" applyProtection="0"/>
    <xf numFmtId="0" fontId="147" fillId="53" borderId="97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4" fillId="61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4" fillId="7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/>
    <xf numFmtId="201" fontId="15" fillId="0" borderId="0" applyFont="0" applyFill="0" applyBorder="0" applyAlignment="0" applyProtection="0"/>
    <xf numFmtId="0" fontId="107" fillId="0" borderId="4"/>
    <xf numFmtId="0" fontId="107" fillId="0" borderId="4"/>
    <xf numFmtId="0" fontId="5" fillId="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4" fillId="6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0" fontId="18" fillId="0" borderId="4"/>
    <xf numFmtId="0" fontId="18" fillId="0" borderId="4"/>
    <xf numFmtId="176" fontId="15" fillId="0" borderId="0" applyFont="0" applyFill="0" applyBorder="0" applyAlignment="0" applyProtection="0"/>
    <xf numFmtId="0" fontId="18" fillId="0" borderId="4"/>
    <xf numFmtId="0" fontId="124" fillId="71" borderId="0" applyNumberFormat="0" applyBorder="0" applyAlignment="0" applyProtection="0">
      <alignment vertical="center"/>
    </xf>
    <xf numFmtId="0" fontId="124" fillId="67" borderId="0" applyNumberFormat="0" applyBorder="0" applyAlignment="0" applyProtection="0">
      <alignment vertical="center"/>
    </xf>
    <xf numFmtId="0" fontId="124" fillId="6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5" fillId="0" borderId="0">
      <alignment vertical="center"/>
    </xf>
    <xf numFmtId="0" fontId="18" fillId="0" borderId="4"/>
    <xf numFmtId="0" fontId="14" fillId="22" borderId="8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8" fillId="0" borderId="4"/>
    <xf numFmtId="0" fontId="124" fillId="74" borderId="0" applyNumberFormat="0" applyBorder="0" applyAlignment="0" applyProtection="0">
      <alignment vertical="center"/>
    </xf>
    <xf numFmtId="0" fontId="1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5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74" fillId="0" borderId="0">
      <alignment vertical="center"/>
    </xf>
    <xf numFmtId="0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123" fillId="19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15" fillId="0" borderId="0"/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4" fillId="75" borderId="0" applyNumberFormat="0" applyBorder="0" applyAlignment="0" applyProtection="0">
      <alignment vertical="center"/>
    </xf>
    <xf numFmtId="0" fontId="14" fillId="0" borderId="0">
      <alignment vertical="center"/>
    </xf>
    <xf numFmtId="0" fontId="123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4"/>
    <xf numFmtId="0" fontId="5" fillId="8" borderId="0" applyNumberFormat="0" applyBorder="0" applyAlignment="0" applyProtection="0">
      <alignment vertical="center"/>
    </xf>
    <xf numFmtId="0" fontId="14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5" fillId="0" borderId="0" applyProtection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4" borderId="98" applyNumberFormat="0" applyFont="0" applyAlignment="0" applyProtection="0">
      <alignment vertical="center"/>
    </xf>
    <xf numFmtId="0" fontId="14" fillId="22" borderId="8" applyNumberFormat="0" applyFont="0" applyAlignment="0" applyProtection="0">
      <alignment vertical="center"/>
    </xf>
    <xf numFmtId="0" fontId="107" fillId="0" borderId="4"/>
    <xf numFmtId="0" fontId="5" fillId="10" borderId="0" applyNumberFormat="0" applyBorder="0" applyAlignment="0" applyProtection="0">
      <alignment vertical="center"/>
    </xf>
    <xf numFmtId="0" fontId="18" fillId="0" borderId="4"/>
    <xf numFmtId="0" fontId="107" fillId="0" borderId="4"/>
    <xf numFmtId="0" fontId="107" fillId="0" borderId="4"/>
    <xf numFmtId="0" fontId="107" fillId="0" borderId="4"/>
    <xf numFmtId="0" fontId="18" fillId="0" borderId="4"/>
    <xf numFmtId="0" fontId="18" fillId="0" borderId="4"/>
    <xf numFmtId="0" fontId="128" fillId="24" borderId="9" applyNumberFormat="0" applyAlignment="0" applyProtection="0">
      <alignment vertical="center"/>
    </xf>
    <xf numFmtId="0" fontId="15" fillId="0" borderId="0" applyProtection="0"/>
    <xf numFmtId="0" fontId="121" fillId="0" borderId="0"/>
    <xf numFmtId="41" fontId="14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4" fillId="77" borderId="0" applyNumberFormat="0" applyBorder="0" applyAlignment="0" applyProtection="0">
      <alignment vertical="center"/>
    </xf>
    <xf numFmtId="0" fontId="74" fillId="73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1" borderId="0" applyNumberFormat="0" applyBorder="0" applyAlignment="0" applyProtection="0">
      <alignment vertical="center"/>
    </xf>
    <xf numFmtId="0" fontId="14" fillId="0" borderId="0"/>
    <xf numFmtId="0" fontId="15" fillId="0" borderId="0"/>
    <xf numFmtId="0" fontId="2" fillId="0" borderId="0">
      <alignment vertical="center"/>
    </xf>
    <xf numFmtId="0" fontId="124" fillId="59" borderId="0" applyNumberFormat="0" applyBorder="0" applyAlignment="0" applyProtection="0">
      <alignment vertical="center"/>
    </xf>
    <xf numFmtId="0" fontId="124" fillId="70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/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89"/>
    <xf numFmtId="0" fontId="18" fillId="0" borderId="89"/>
    <xf numFmtId="0" fontId="1" fillId="0" borderId="0">
      <alignment vertical="center"/>
    </xf>
    <xf numFmtId="0" fontId="1" fillId="0" borderId="0">
      <alignment vertical="center"/>
    </xf>
    <xf numFmtId="0" fontId="18" fillId="0" borderId="89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8" borderId="0" applyNumberFormat="0" applyBorder="0" applyAlignment="0" applyProtection="0">
      <alignment vertical="center"/>
    </xf>
    <xf numFmtId="0" fontId="1" fillId="72" borderId="0" applyNumberFormat="0" applyBorder="0" applyAlignment="0" applyProtection="0">
      <alignment vertical="center"/>
    </xf>
    <xf numFmtId="0" fontId="1" fillId="7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1" fillId="69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8" borderId="0" applyNumberFormat="0" applyBorder="0" applyAlignment="0" applyProtection="0">
      <alignment vertical="center"/>
    </xf>
    <xf numFmtId="0" fontId="1" fillId="72" borderId="0" applyNumberFormat="0" applyBorder="0" applyAlignment="0" applyProtection="0">
      <alignment vertical="center"/>
    </xf>
    <xf numFmtId="0" fontId="1" fillId="7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1" fillId="69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7" borderId="0" applyNumberFormat="0" applyBorder="0" applyAlignment="0" applyProtection="0">
      <alignment vertical="center"/>
    </xf>
    <xf numFmtId="0" fontId="1" fillId="54" borderId="9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89"/>
    <xf numFmtId="0" fontId="18" fillId="0" borderId="89"/>
    <xf numFmtId="0" fontId="107" fillId="0" borderId="89"/>
    <xf numFmtId="0" fontId="18" fillId="0" borderId="89"/>
    <xf numFmtId="0" fontId="18" fillId="0" borderId="89"/>
    <xf numFmtId="0" fontId="18" fillId="0" borderId="89"/>
    <xf numFmtId="0" fontId="107" fillId="0" borderId="89"/>
    <xf numFmtId="0" fontId="107" fillId="0" borderId="89"/>
    <xf numFmtId="0" fontId="107" fillId="0" borderId="89"/>
    <xf numFmtId="0" fontId="107" fillId="0" borderId="89"/>
    <xf numFmtId="0" fontId="107" fillId="0" borderId="89"/>
    <xf numFmtId="0" fontId="18" fillId="0" borderId="89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89"/>
    <xf numFmtId="0" fontId="107" fillId="0" borderId="89"/>
    <xf numFmtId="0" fontId="107" fillId="0" borderId="89"/>
    <xf numFmtId="0" fontId="18" fillId="0" borderId="89"/>
    <xf numFmtId="0" fontId="18" fillId="0" borderId="89"/>
    <xf numFmtId="0" fontId="1" fillId="0" borderId="0">
      <alignment vertical="center"/>
    </xf>
    <xf numFmtId="0" fontId="18" fillId="0" borderId="89"/>
    <xf numFmtId="0" fontId="18" fillId="0" borderId="89"/>
    <xf numFmtId="0" fontId="18" fillId="0" borderId="89"/>
    <xf numFmtId="0" fontId="18" fillId="0" borderId="89"/>
    <xf numFmtId="0" fontId="107" fillId="0" borderId="89"/>
    <xf numFmtId="0" fontId="107" fillId="0" borderId="89"/>
    <xf numFmtId="0" fontId="18" fillId="0" borderId="89"/>
    <xf numFmtId="0" fontId="18" fillId="0" borderId="89"/>
    <xf numFmtId="0" fontId="18" fillId="0" borderId="89"/>
    <xf numFmtId="0" fontId="18" fillId="0" borderId="89"/>
    <xf numFmtId="41" fontId="1" fillId="0" borderId="0" applyFont="0" applyFill="0" applyBorder="0" applyAlignment="0" applyProtection="0">
      <alignment vertical="center"/>
    </xf>
    <xf numFmtId="0" fontId="18" fillId="0" borderId="89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89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7" fillId="0" borderId="89"/>
    <xf numFmtId="0" fontId="18" fillId="0" borderId="89"/>
    <xf numFmtId="0" fontId="107" fillId="0" borderId="89"/>
    <xf numFmtId="0" fontId="107" fillId="0" borderId="89"/>
    <xf numFmtId="0" fontId="107" fillId="0" borderId="89"/>
    <xf numFmtId="0" fontId="18" fillId="0" borderId="89"/>
    <xf numFmtId="0" fontId="18" fillId="0" borderId="89"/>
    <xf numFmtId="0" fontId="1" fillId="0" borderId="0">
      <alignment vertical="center"/>
    </xf>
    <xf numFmtId="0" fontId="1" fillId="0" borderId="0">
      <alignment vertical="center"/>
    </xf>
  </cellStyleXfs>
  <cellXfs count="985">
    <xf numFmtId="0" fontId="0" fillId="0" borderId="0" xfId="0"/>
    <xf numFmtId="49" fontId="38" fillId="16" borderId="0" xfId="0" applyNumberFormat="1" applyFont="1" applyFill="1" applyBorder="1" applyAlignment="1" applyProtection="1">
      <alignment horizontal="center" vertical="center"/>
      <protection hidden="1"/>
    </xf>
    <xf numFmtId="0" fontId="38" fillId="16" borderId="0" xfId="0" applyFont="1" applyFill="1" applyBorder="1" applyAlignment="1" applyProtection="1">
      <alignment horizontal="center" vertical="center"/>
      <protection hidden="1"/>
    </xf>
    <xf numFmtId="49" fontId="0" fillId="16" borderId="0" xfId="0" applyNumberFormat="1" applyFill="1" applyBorder="1" applyAlignment="1" applyProtection="1">
      <alignment horizontal="center" vertical="center"/>
      <protection hidden="1"/>
    </xf>
    <xf numFmtId="0" fontId="0" fillId="16" borderId="0" xfId="0" applyFill="1" applyBorder="1" applyAlignment="1" applyProtection="1">
      <alignment horizontal="center" vertical="center"/>
      <protection hidden="1"/>
    </xf>
    <xf numFmtId="49" fontId="40" fillId="16" borderId="0" xfId="0" applyNumberFormat="1" applyFont="1" applyFill="1" applyBorder="1" applyAlignment="1" applyProtection="1">
      <alignment horizontal="left" vertical="center"/>
      <protection hidden="1"/>
    </xf>
    <xf numFmtId="49" fontId="40" fillId="16" borderId="0" xfId="0" applyNumberFormat="1" applyFont="1" applyFill="1" applyBorder="1" applyAlignment="1" applyProtection="1">
      <alignment horizontal="center" vertical="center"/>
      <protection hidden="1"/>
    </xf>
    <xf numFmtId="0" fontId="40" fillId="16" borderId="0" xfId="0" applyFont="1" applyFill="1" applyBorder="1" applyAlignment="1" applyProtection="1">
      <alignment horizontal="center" vertical="center"/>
      <protection hidden="1"/>
    </xf>
    <xf numFmtId="180" fontId="79" fillId="25" borderId="0" xfId="421" applyNumberFormat="1" applyFont="1" applyFill="1" applyBorder="1" applyAlignment="1" applyProtection="1">
      <alignment horizontal="right" vertical="center" wrapText="1"/>
      <protection hidden="1"/>
    </xf>
    <xf numFmtId="180" fontId="80" fillId="25" borderId="0" xfId="421" applyNumberFormat="1" applyFont="1" applyFill="1" applyBorder="1" applyProtection="1">
      <alignment vertical="center"/>
      <protection hidden="1"/>
    </xf>
    <xf numFmtId="178" fontId="77" fillId="25" borderId="0" xfId="345" applyNumberFormat="1" applyFont="1" applyFill="1" applyBorder="1" applyAlignment="1" applyProtection="1">
      <alignment horizontal="right" vertical="center"/>
      <protection hidden="1"/>
    </xf>
    <xf numFmtId="41" fontId="76" fillId="25" borderId="0" xfId="0" applyNumberFormat="1" applyFont="1" applyFill="1" applyAlignment="1" applyProtection="1">
      <alignment horizontal="right" vertical="center"/>
      <protection hidden="1"/>
    </xf>
    <xf numFmtId="41" fontId="76" fillId="25" borderId="16" xfId="0" applyNumberFormat="1" applyFont="1" applyFill="1" applyBorder="1" applyAlignment="1" applyProtection="1">
      <alignment horizontal="center" vertical="center"/>
      <protection hidden="1"/>
    </xf>
    <xf numFmtId="41" fontId="76" fillId="25" borderId="4" xfId="0" applyNumberFormat="1" applyFont="1" applyFill="1" applyBorder="1" applyAlignment="1" applyProtection="1">
      <alignment horizontal="right" vertical="center"/>
      <protection hidden="1"/>
    </xf>
    <xf numFmtId="0" fontId="75" fillId="25" borderId="30" xfId="0" applyFont="1" applyFill="1" applyBorder="1" applyAlignment="1" applyProtection="1">
      <alignment vertical="center"/>
      <protection hidden="1"/>
    </xf>
    <xf numFmtId="178" fontId="76" fillId="25" borderId="16" xfId="0" quotePrefix="1" applyNumberFormat="1" applyFont="1" applyFill="1" applyBorder="1" applyAlignment="1" applyProtection="1">
      <alignment horizontal="center" vertical="center"/>
      <protection hidden="1"/>
    </xf>
    <xf numFmtId="41" fontId="76" fillId="25" borderId="16" xfId="0" applyNumberFormat="1" applyFont="1" applyFill="1" applyBorder="1" applyAlignment="1" applyProtection="1">
      <alignment horizontal="right" vertical="center"/>
      <protection hidden="1"/>
    </xf>
    <xf numFmtId="0" fontId="76" fillId="25" borderId="0" xfId="0" quotePrefix="1" applyFont="1" applyFill="1" applyBorder="1" applyAlignment="1" applyProtection="1">
      <alignment horizontal="center" vertical="center"/>
      <protection hidden="1"/>
    </xf>
    <xf numFmtId="178" fontId="171" fillId="25" borderId="16" xfId="0" quotePrefix="1" applyNumberFormat="1" applyFont="1" applyFill="1" applyBorder="1" applyAlignment="1" applyProtection="1">
      <alignment horizontal="center" vertical="center"/>
      <protection hidden="1"/>
    </xf>
    <xf numFmtId="41" fontId="171" fillId="25" borderId="0" xfId="0" applyNumberFormat="1" applyFont="1" applyFill="1" applyAlignment="1" applyProtection="1">
      <alignment horizontal="right" vertical="center"/>
      <protection hidden="1"/>
    </xf>
    <xf numFmtId="41" fontId="171" fillId="25" borderId="0" xfId="0" applyNumberFormat="1" applyFont="1" applyFill="1" applyBorder="1" applyAlignment="1" applyProtection="1">
      <alignment horizontal="right" vertical="center"/>
      <protection hidden="1"/>
    </xf>
    <xf numFmtId="41" fontId="171" fillId="25" borderId="16" xfId="0" applyNumberFormat="1" applyFont="1" applyFill="1" applyBorder="1" applyAlignment="1" applyProtection="1">
      <alignment horizontal="right" vertical="center"/>
      <protection hidden="1"/>
    </xf>
    <xf numFmtId="178" fontId="171" fillId="25" borderId="0" xfId="0" quotePrefix="1" applyNumberFormat="1" applyFont="1" applyFill="1" applyBorder="1" applyAlignment="1" applyProtection="1">
      <alignment horizontal="center" vertical="center"/>
      <protection hidden="1"/>
    </xf>
    <xf numFmtId="0" fontId="76" fillId="25" borderId="0" xfId="0" applyFont="1" applyFill="1" applyBorder="1" applyAlignment="1" applyProtection="1">
      <alignment horizontal="left" vertical="center"/>
      <protection hidden="1"/>
    </xf>
    <xf numFmtId="178" fontId="76" fillId="25" borderId="18" xfId="0" applyNumberFormat="1" applyFont="1" applyFill="1" applyBorder="1" applyAlignment="1" applyProtection="1">
      <alignment horizontal="center" vertical="center" shrinkToFit="1"/>
      <protection hidden="1"/>
    </xf>
    <xf numFmtId="41" fontId="76" fillId="25" borderId="24" xfId="0" applyNumberFormat="1" applyFont="1" applyFill="1" applyBorder="1" applyAlignment="1" applyProtection="1">
      <alignment horizontal="right" vertical="center"/>
      <protection hidden="1"/>
    </xf>
    <xf numFmtId="0" fontId="75" fillId="25" borderId="30" xfId="0" applyFont="1" applyFill="1" applyBorder="1" applyAlignment="1" applyProtection="1">
      <alignment horizontal="left"/>
      <protection hidden="1"/>
    </xf>
    <xf numFmtId="178" fontId="75" fillId="25" borderId="30" xfId="0" applyNumberFormat="1" applyFont="1" applyFill="1" applyBorder="1" applyAlignment="1" applyProtection="1">
      <alignment horizontal="left"/>
      <protection hidden="1"/>
    </xf>
    <xf numFmtId="0" fontId="75" fillId="25" borderId="30" xfId="0" applyFont="1" applyFill="1" applyBorder="1" applyAlignment="1" applyProtection="1">
      <alignment horizontal="right"/>
      <protection hidden="1"/>
    </xf>
    <xf numFmtId="206" fontId="171" fillId="25" borderId="0" xfId="0" applyNumberFormat="1" applyFont="1" applyFill="1" applyBorder="1" applyAlignment="1" applyProtection="1">
      <alignment horizontal="right" vertical="center"/>
      <protection hidden="1"/>
    </xf>
    <xf numFmtId="0" fontId="76" fillId="25" borderId="0" xfId="0" applyFont="1" applyFill="1" applyAlignment="1" applyProtection="1">
      <alignment horizontal="left" vertical="center"/>
      <protection hidden="1"/>
    </xf>
    <xf numFmtId="0" fontId="76" fillId="25" borderId="0" xfId="0" applyFont="1" applyFill="1" applyBorder="1" applyAlignment="1" applyProtection="1">
      <alignment horizontal="right" vertical="center"/>
      <protection hidden="1"/>
    </xf>
    <xf numFmtId="0" fontId="173" fillId="25" borderId="0" xfId="0" applyFont="1" applyFill="1" applyBorder="1" applyAlignment="1" applyProtection="1">
      <alignment horizontal="center" vertical="center"/>
      <protection hidden="1"/>
    </xf>
    <xf numFmtId="178" fontId="173" fillId="25" borderId="0" xfId="0" applyNumberFormat="1" applyFont="1" applyFill="1" applyBorder="1" applyAlignment="1" applyProtection="1">
      <alignment horizontal="center" vertical="center"/>
      <protection hidden="1"/>
    </xf>
    <xf numFmtId="178" fontId="168" fillId="25" borderId="0" xfId="0" applyNumberFormat="1" applyFont="1" applyFill="1" applyAlignment="1" applyProtection="1">
      <alignment vertical="center"/>
      <protection hidden="1"/>
    </xf>
    <xf numFmtId="178" fontId="76" fillId="25" borderId="0" xfId="0" applyNumberFormat="1" applyFont="1" applyFill="1" applyBorder="1" applyAlignment="1" applyProtection="1">
      <alignment horizontal="left" vertical="center"/>
      <protection hidden="1"/>
    </xf>
    <xf numFmtId="0" fontId="76" fillId="25" borderId="0" xfId="0" applyFont="1" applyFill="1" applyBorder="1" applyAlignment="1" applyProtection="1">
      <alignment horizontal="center" vertical="center"/>
      <protection hidden="1"/>
    </xf>
    <xf numFmtId="0" fontId="78" fillId="25" borderId="16" xfId="0" quotePrefix="1" applyFont="1" applyFill="1" applyBorder="1" applyAlignment="1" applyProtection="1">
      <alignment horizontal="center" vertical="center"/>
      <protection hidden="1"/>
    </xf>
    <xf numFmtId="41" fontId="78" fillId="25" borderId="0" xfId="0" applyNumberFormat="1" applyFont="1" applyFill="1" applyAlignment="1" applyProtection="1">
      <alignment horizontal="right" vertical="center"/>
      <protection hidden="1"/>
    </xf>
    <xf numFmtId="41" fontId="78" fillId="25" borderId="0" xfId="0" applyNumberFormat="1" applyFont="1" applyFill="1" applyBorder="1" applyAlignment="1" applyProtection="1">
      <alignment horizontal="right" vertical="center"/>
      <protection hidden="1"/>
    </xf>
    <xf numFmtId="41" fontId="78" fillId="25" borderId="16" xfId="0" applyNumberFormat="1" applyFont="1" applyFill="1" applyBorder="1" applyAlignment="1" applyProtection="1">
      <alignment horizontal="right" vertical="center"/>
      <protection hidden="1"/>
    </xf>
    <xf numFmtId="0" fontId="78" fillId="25" borderId="0" xfId="0" quotePrefix="1" applyFont="1" applyFill="1" applyBorder="1" applyAlignment="1" applyProtection="1">
      <alignment horizontal="center" vertical="center"/>
      <protection hidden="1"/>
    </xf>
    <xf numFmtId="0" fontId="171" fillId="25" borderId="0" xfId="0" applyFont="1" applyFill="1" applyBorder="1" applyAlignment="1" applyProtection="1">
      <alignment horizontal="center" vertical="center"/>
      <protection hidden="1"/>
    </xf>
    <xf numFmtId="41" fontId="175" fillId="25" borderId="0" xfId="0" applyNumberFormat="1" applyFont="1" applyFill="1" applyAlignment="1" applyProtection="1">
      <alignment horizontal="right" vertical="center"/>
      <protection hidden="1"/>
    </xf>
    <xf numFmtId="41" fontId="175" fillId="25" borderId="0" xfId="0" applyNumberFormat="1" applyFont="1" applyFill="1" applyBorder="1" applyAlignment="1" applyProtection="1">
      <alignment horizontal="right" vertical="center"/>
      <protection hidden="1"/>
    </xf>
    <xf numFmtId="41" fontId="175" fillId="25" borderId="16" xfId="0" applyNumberFormat="1" applyFont="1" applyFill="1" applyBorder="1" applyAlignment="1" applyProtection="1">
      <alignment horizontal="right" vertical="center"/>
      <protection hidden="1"/>
    </xf>
    <xf numFmtId="0" fontId="175" fillId="25" borderId="0" xfId="0" quotePrefix="1" applyNumberFormat="1" applyFont="1" applyFill="1" applyBorder="1" applyAlignment="1" applyProtection="1">
      <alignment horizontal="center" vertical="center"/>
      <protection hidden="1"/>
    </xf>
    <xf numFmtId="178" fontId="78" fillId="25" borderId="16" xfId="0" applyNumberFormat="1" applyFont="1" applyFill="1" applyBorder="1" applyAlignment="1" applyProtection="1">
      <alignment horizontal="center" vertical="center"/>
      <protection hidden="1"/>
    </xf>
    <xf numFmtId="41" fontId="78" fillId="25" borderId="16" xfId="447" applyNumberFormat="1" applyFont="1" applyFill="1" applyBorder="1" applyAlignment="1" applyProtection="1">
      <alignment horizontal="right" vertical="center"/>
      <protection hidden="1"/>
    </xf>
    <xf numFmtId="178" fontId="78" fillId="25" borderId="0" xfId="0" applyNumberFormat="1" applyFont="1" applyFill="1" applyBorder="1" applyAlignment="1" applyProtection="1">
      <alignment horizontal="center" vertical="center"/>
      <protection hidden="1"/>
    </xf>
    <xf numFmtId="41" fontId="78" fillId="25" borderId="17" xfId="419" applyNumberFormat="1" applyFont="1" applyFill="1" applyBorder="1" applyAlignment="1" applyProtection="1">
      <alignment horizontal="right" vertical="center"/>
      <protection hidden="1"/>
    </xf>
    <xf numFmtId="41" fontId="78" fillId="25" borderId="0" xfId="419" applyNumberFormat="1" applyFont="1" applyFill="1" applyBorder="1" applyAlignment="1" applyProtection="1">
      <alignment horizontal="right" vertical="center"/>
      <protection hidden="1"/>
    </xf>
    <xf numFmtId="0" fontId="78" fillId="25" borderId="0" xfId="0" applyFont="1" applyFill="1" applyBorder="1" applyAlignment="1" applyProtection="1">
      <alignment horizontal="left" vertical="center"/>
      <protection hidden="1"/>
    </xf>
    <xf numFmtId="178" fontId="78" fillId="25" borderId="18" xfId="0" applyNumberFormat="1" applyFont="1" applyFill="1" applyBorder="1" applyAlignment="1" applyProtection="1">
      <alignment horizontal="center" vertical="center"/>
      <protection hidden="1"/>
    </xf>
    <xf numFmtId="41" fontId="78" fillId="25" borderId="24" xfId="419" applyNumberFormat="1" applyFont="1" applyFill="1" applyBorder="1" applyAlignment="1" applyProtection="1">
      <alignment horizontal="right" vertical="center"/>
      <protection hidden="1"/>
    </xf>
    <xf numFmtId="41" fontId="78" fillId="25" borderId="89" xfId="419" applyNumberFormat="1" applyFont="1" applyFill="1" applyBorder="1" applyAlignment="1" applyProtection="1">
      <alignment horizontal="right" vertical="center"/>
      <protection hidden="1"/>
    </xf>
    <xf numFmtId="0" fontId="78" fillId="25" borderId="4" xfId="0" applyFont="1" applyFill="1" applyBorder="1" applyAlignment="1" applyProtection="1">
      <alignment horizontal="left" vertical="center"/>
      <protection hidden="1"/>
    </xf>
    <xf numFmtId="0" fontId="75" fillId="25" borderId="0" xfId="0" applyNumberFormat="1" applyFont="1" applyFill="1" applyBorder="1" applyAlignment="1" applyProtection="1">
      <alignment horizontal="left"/>
      <protection hidden="1"/>
    </xf>
    <xf numFmtId="0" fontId="75" fillId="25" borderId="0" xfId="0" applyNumberFormat="1" applyFont="1" applyFill="1" applyBorder="1" applyAlignment="1" applyProtection="1">
      <alignment horizontal="center"/>
      <protection hidden="1"/>
    </xf>
    <xf numFmtId="0" fontId="75" fillId="25" borderId="0" xfId="0" applyNumberFormat="1" applyFont="1" applyFill="1" applyBorder="1" applyAlignment="1" applyProtection="1">
      <alignment horizontal="right"/>
      <protection hidden="1"/>
    </xf>
    <xf numFmtId="0" fontId="75" fillId="25" borderId="0" xfId="0" applyNumberFormat="1" applyFont="1" applyFill="1" applyBorder="1" applyAlignment="1" applyProtection="1">
      <protection hidden="1"/>
    </xf>
    <xf numFmtId="0" fontId="75" fillId="25" borderId="0" xfId="0" applyFont="1" applyFill="1" applyBorder="1" applyAlignment="1" applyProtection="1">
      <alignment horizontal="right"/>
      <protection hidden="1"/>
    </xf>
    <xf numFmtId="0" fontId="75" fillId="25" borderId="0" xfId="0" applyFont="1" applyFill="1" applyAlignment="1" applyProtection="1">
      <alignment horizontal="left"/>
      <protection hidden="1"/>
    </xf>
    <xf numFmtId="0" fontId="75" fillId="25" borderId="0" xfId="0" applyFont="1" applyFill="1" applyBorder="1" applyAlignment="1" applyProtection="1">
      <alignment horizontal="center"/>
      <protection hidden="1"/>
    </xf>
    <xf numFmtId="178" fontId="75" fillId="25" borderId="0" xfId="0" applyNumberFormat="1" applyFont="1" applyFill="1" applyBorder="1" applyAlignment="1" applyProtection="1">
      <alignment horizontal="center"/>
      <protection hidden="1"/>
    </xf>
    <xf numFmtId="0" fontId="76" fillId="25" borderId="0" xfId="0" applyFont="1" applyFill="1" applyAlignment="1" applyProtection="1">
      <alignment horizontal="center" vertical="center"/>
      <protection hidden="1"/>
    </xf>
    <xf numFmtId="178" fontId="76" fillId="25" borderId="0" xfId="0" applyNumberFormat="1" applyFont="1" applyFill="1" applyBorder="1" applyAlignment="1" applyProtection="1">
      <alignment horizontal="center" vertical="center"/>
      <protection hidden="1"/>
    </xf>
    <xf numFmtId="0" fontId="172" fillId="25" borderId="0" xfId="0" applyFont="1" applyFill="1" applyAlignment="1" applyProtection="1">
      <alignment horizontal="center" vertical="center"/>
      <protection hidden="1"/>
    </xf>
    <xf numFmtId="0" fontId="76" fillId="25" borderId="0" xfId="0" applyFont="1" applyFill="1" applyAlignment="1" applyProtection="1">
      <alignment horizontal="right" vertical="center"/>
      <protection hidden="1"/>
    </xf>
    <xf numFmtId="178" fontId="76" fillId="25" borderId="0" xfId="0" applyNumberFormat="1" applyFont="1" applyFill="1" applyAlignment="1" applyProtection="1">
      <alignment horizontal="center" vertical="center"/>
      <protection hidden="1"/>
    </xf>
    <xf numFmtId="0" fontId="76" fillId="25" borderId="17" xfId="0" quotePrefix="1" applyNumberFormat="1" applyFont="1" applyFill="1" applyBorder="1" applyAlignment="1" applyProtection="1">
      <alignment horizontal="center" vertical="center"/>
      <protection hidden="1"/>
    </xf>
    <xf numFmtId="0" fontId="171" fillId="25" borderId="17" xfId="0" quotePrefix="1" applyNumberFormat="1" applyFont="1" applyFill="1" applyBorder="1" applyAlignment="1" applyProtection="1">
      <alignment horizontal="center" vertical="center"/>
      <protection hidden="1"/>
    </xf>
    <xf numFmtId="176" fontId="171" fillId="25" borderId="0" xfId="341" applyFont="1" applyFill="1" applyBorder="1" applyAlignment="1" applyProtection="1">
      <alignment horizontal="right" vertical="center"/>
      <protection hidden="1"/>
    </xf>
    <xf numFmtId="206" fontId="171" fillId="25" borderId="0" xfId="0" applyNumberFormat="1" applyFont="1" applyFill="1" applyAlignment="1" applyProtection="1">
      <alignment horizontal="right" vertical="center"/>
      <protection hidden="1"/>
    </xf>
    <xf numFmtId="0" fontId="75" fillId="25" borderId="30" xfId="0" applyFont="1" applyFill="1" applyBorder="1" applyAlignment="1" applyProtection="1">
      <protection hidden="1"/>
    </xf>
    <xf numFmtId="0" fontId="75" fillId="25" borderId="0" xfId="0" applyFont="1" applyFill="1" applyBorder="1" applyAlignment="1" applyProtection="1">
      <alignment horizontal="left"/>
      <protection hidden="1"/>
    </xf>
    <xf numFmtId="0" fontId="75" fillId="25" borderId="0" xfId="0" applyFont="1" applyFill="1" applyAlignment="1" applyProtection="1">
      <alignment horizontal="center"/>
      <protection hidden="1"/>
    </xf>
    <xf numFmtId="0" fontId="75" fillId="25" borderId="0" xfId="0" applyFont="1" applyFill="1" applyAlignment="1" applyProtection="1">
      <alignment horizontal="left" vertical="center"/>
      <protection hidden="1"/>
    </xf>
    <xf numFmtId="0" fontId="75" fillId="25" borderId="0" xfId="0" applyFont="1" applyFill="1" applyAlignment="1" applyProtection="1">
      <alignment horizontal="center" vertical="center"/>
      <protection hidden="1"/>
    </xf>
    <xf numFmtId="0" fontId="75" fillId="25" borderId="0" xfId="0" applyFont="1" applyFill="1" applyBorder="1" applyAlignment="1" applyProtection="1">
      <alignment horizontal="center" vertical="center"/>
      <protection hidden="1"/>
    </xf>
    <xf numFmtId="178" fontId="75" fillId="25" borderId="0" xfId="0" applyNumberFormat="1" applyFont="1" applyFill="1" applyBorder="1" applyAlignment="1" applyProtection="1">
      <alignment horizontal="left"/>
      <protection hidden="1"/>
    </xf>
    <xf numFmtId="0" fontId="76" fillId="25" borderId="0" xfId="0" applyFont="1" applyFill="1" applyAlignment="1" applyProtection="1">
      <alignment horizontal="left" vertical="top"/>
      <protection hidden="1"/>
    </xf>
    <xf numFmtId="0" fontId="76" fillId="25" borderId="0" xfId="0" applyFont="1" applyFill="1" applyAlignment="1" applyProtection="1">
      <alignment horizontal="center" vertical="top"/>
      <protection hidden="1"/>
    </xf>
    <xf numFmtId="0" fontId="76" fillId="25" borderId="0" xfId="0" applyFont="1" applyFill="1" applyAlignment="1" applyProtection="1">
      <alignment horizontal="right" vertical="top"/>
      <protection hidden="1"/>
    </xf>
    <xf numFmtId="0" fontId="76" fillId="25" borderId="0" xfId="0" applyFont="1" applyFill="1" applyBorder="1" applyAlignment="1" applyProtection="1">
      <alignment horizontal="center" vertical="top"/>
      <protection hidden="1"/>
    </xf>
    <xf numFmtId="0" fontId="76" fillId="25" borderId="0" xfId="0" applyFont="1" applyFill="1" applyBorder="1" applyAlignment="1" applyProtection="1">
      <alignment vertical="center"/>
      <protection hidden="1"/>
    </xf>
    <xf numFmtId="191" fontId="76" fillId="25" borderId="0" xfId="0" applyNumberFormat="1" applyFont="1" applyFill="1" applyAlignment="1" applyProtection="1">
      <alignment horizontal="right" vertical="center"/>
      <protection hidden="1"/>
    </xf>
    <xf numFmtId="41" fontId="76" fillId="25" borderId="17" xfId="0" quotePrefix="1" applyNumberFormat="1" applyFont="1" applyFill="1" applyBorder="1" applyAlignment="1" applyProtection="1">
      <alignment horizontal="center" vertical="center"/>
      <protection hidden="1"/>
    </xf>
    <xf numFmtId="183" fontId="76" fillId="25" borderId="0" xfId="0" applyNumberFormat="1" applyFont="1" applyFill="1" applyBorder="1" applyAlignment="1" applyProtection="1">
      <alignment horizontal="right" vertical="center"/>
      <protection hidden="1"/>
    </xf>
    <xf numFmtId="41" fontId="171" fillId="25" borderId="17" xfId="0" quotePrefix="1" applyNumberFormat="1" applyFont="1" applyFill="1" applyBorder="1" applyAlignment="1" applyProtection="1">
      <alignment horizontal="center" vertical="center"/>
      <protection hidden="1"/>
    </xf>
    <xf numFmtId="41" fontId="76" fillId="25" borderId="16" xfId="0" applyNumberFormat="1" applyFont="1" applyFill="1" applyBorder="1" applyAlignment="1" applyProtection="1">
      <alignment horizontal="left" vertical="center"/>
      <protection hidden="1"/>
    </xf>
    <xf numFmtId="41" fontId="76" fillId="25" borderId="18" xfId="0" applyNumberFormat="1" applyFont="1" applyFill="1" applyBorder="1" applyAlignment="1" applyProtection="1">
      <alignment horizontal="left" vertical="center"/>
      <protection hidden="1"/>
    </xf>
    <xf numFmtId="178" fontId="75" fillId="25" borderId="30" xfId="0" applyNumberFormat="1" applyFont="1" applyFill="1" applyBorder="1" applyAlignment="1" applyProtection="1">
      <alignment vertical="center"/>
      <protection hidden="1"/>
    </xf>
    <xf numFmtId="0" fontId="75" fillId="25" borderId="30" xfId="0" applyFont="1" applyFill="1" applyBorder="1" applyAlignment="1" applyProtection="1">
      <alignment horizontal="right" vertical="center"/>
      <protection hidden="1"/>
    </xf>
    <xf numFmtId="0" fontId="75" fillId="25" borderId="0" xfId="0" applyFont="1" applyFill="1" applyBorder="1" applyAlignment="1" applyProtection="1">
      <alignment vertical="center"/>
      <protection hidden="1"/>
    </xf>
    <xf numFmtId="0" fontId="76" fillId="25" borderId="4" xfId="0" applyFont="1" applyFill="1" applyBorder="1" applyAlignment="1" applyProtection="1">
      <alignment horizontal="right" vertical="center"/>
      <protection hidden="1"/>
    </xf>
    <xf numFmtId="0" fontId="76" fillId="25" borderId="16" xfId="0" quotePrefix="1" applyFont="1" applyFill="1" applyBorder="1" applyAlignment="1" applyProtection="1">
      <alignment horizontal="center" vertical="center"/>
      <protection hidden="1"/>
    </xf>
    <xf numFmtId="205" fontId="76" fillId="25" borderId="0" xfId="0" applyNumberFormat="1" applyFont="1" applyFill="1" applyAlignment="1" applyProtection="1">
      <alignment horizontal="right" vertical="center"/>
      <protection hidden="1"/>
    </xf>
    <xf numFmtId="207" fontId="76" fillId="25" borderId="0" xfId="0" applyNumberFormat="1" applyFont="1" applyFill="1" applyAlignment="1" applyProtection="1">
      <alignment horizontal="right" vertical="center"/>
      <protection hidden="1"/>
    </xf>
    <xf numFmtId="205" fontId="76" fillId="25" borderId="0" xfId="0" applyNumberFormat="1" applyFont="1" applyFill="1" applyAlignment="1" applyProtection="1">
      <alignment vertical="center"/>
      <protection hidden="1"/>
    </xf>
    <xf numFmtId="178" fontId="171" fillId="25" borderId="0" xfId="0" applyNumberFormat="1" applyFont="1" applyFill="1" applyBorder="1" applyAlignment="1" applyProtection="1">
      <alignment horizontal="center" vertical="center"/>
      <protection hidden="1"/>
    </xf>
    <xf numFmtId="205" fontId="171" fillId="25" borderId="0" xfId="0" applyNumberFormat="1" applyFont="1" applyFill="1" applyAlignment="1" applyProtection="1">
      <alignment horizontal="right" vertical="center"/>
      <protection hidden="1"/>
    </xf>
    <xf numFmtId="207" fontId="171" fillId="25" borderId="0" xfId="0" applyNumberFormat="1" applyFont="1" applyFill="1" applyAlignment="1" applyProtection="1">
      <alignment horizontal="right" vertical="center"/>
      <protection hidden="1"/>
    </xf>
    <xf numFmtId="205" fontId="171" fillId="25" borderId="0" xfId="0" applyNumberFormat="1" applyFont="1" applyFill="1" applyAlignment="1" applyProtection="1">
      <alignment vertical="center"/>
      <protection hidden="1"/>
    </xf>
    <xf numFmtId="0" fontId="171" fillId="25" borderId="16" xfId="0" applyNumberFormat="1" applyFont="1" applyFill="1" applyBorder="1" applyAlignment="1" applyProtection="1">
      <alignment horizontal="center" vertical="center"/>
      <protection hidden="1"/>
    </xf>
    <xf numFmtId="42" fontId="76" fillId="25" borderId="16" xfId="0" applyNumberFormat="1" applyFont="1" applyFill="1" applyBorder="1" applyAlignment="1" applyProtection="1">
      <alignment horizontal="left" vertical="center"/>
      <protection hidden="1"/>
    </xf>
    <xf numFmtId="41" fontId="76" fillId="25" borderId="0" xfId="352" applyFont="1" applyFill="1" applyBorder="1" applyAlignment="1" applyProtection="1">
      <alignment horizontal="right" vertical="center"/>
      <protection hidden="1"/>
    </xf>
    <xf numFmtId="0" fontId="179" fillId="25" borderId="0" xfId="0" applyFont="1" applyFill="1" applyBorder="1" applyAlignment="1" applyProtection="1">
      <alignment horizontal="center" vertical="center"/>
      <protection hidden="1"/>
    </xf>
    <xf numFmtId="42" fontId="76" fillId="25" borderId="16" xfId="0" applyNumberFormat="1" applyFont="1" applyFill="1" applyBorder="1" applyAlignment="1" applyProtection="1">
      <alignment horizontal="left" vertical="center" shrinkToFit="1"/>
      <protection hidden="1"/>
    </xf>
    <xf numFmtId="178" fontId="75" fillId="25" borderId="30" xfId="0" applyNumberFormat="1" applyFont="1" applyFill="1" applyBorder="1" applyAlignment="1" applyProtection="1">
      <alignment horizontal="right"/>
      <protection hidden="1"/>
    </xf>
    <xf numFmtId="178" fontId="75" fillId="25" borderId="0" xfId="0" applyNumberFormat="1" applyFont="1" applyFill="1" applyBorder="1" applyAlignment="1" applyProtection="1">
      <alignment horizontal="right"/>
      <protection hidden="1"/>
    </xf>
    <xf numFmtId="178" fontId="75" fillId="25" borderId="0" xfId="0" applyNumberFormat="1" applyFont="1" applyFill="1" applyBorder="1" applyAlignment="1" applyProtection="1">
      <alignment horizontal="left" vertical="center"/>
      <protection hidden="1"/>
    </xf>
    <xf numFmtId="0" fontId="180" fillId="25" borderId="0" xfId="0" applyFont="1" applyFill="1" applyBorder="1" applyAlignment="1" applyProtection="1">
      <alignment horizontal="center" vertical="center"/>
      <protection hidden="1"/>
    </xf>
    <xf numFmtId="0" fontId="181" fillId="25" borderId="0" xfId="0" applyFont="1" applyFill="1" applyBorder="1" applyAlignment="1" applyProtection="1">
      <alignment horizontal="center" vertical="center"/>
      <protection hidden="1"/>
    </xf>
    <xf numFmtId="0" fontId="76" fillId="25" borderId="0" xfId="0" applyFont="1" applyFill="1" applyBorder="1" applyAlignment="1" applyProtection="1">
      <alignment horizontal="center"/>
      <protection hidden="1"/>
    </xf>
    <xf numFmtId="0" fontId="173" fillId="25" borderId="0" xfId="0" applyFont="1" applyFill="1" applyProtection="1">
      <protection hidden="1"/>
    </xf>
    <xf numFmtId="41" fontId="173" fillId="25" borderId="0" xfId="0" applyNumberFormat="1" applyFont="1" applyFill="1" applyProtection="1">
      <protection hidden="1"/>
    </xf>
    <xf numFmtId="178" fontId="77" fillId="25" borderId="0" xfId="352" applyNumberFormat="1" applyFont="1" applyFill="1" applyBorder="1" applyAlignment="1" applyProtection="1">
      <alignment horizontal="right" vertical="center"/>
      <protection hidden="1"/>
    </xf>
    <xf numFmtId="41" fontId="77" fillId="25" borderId="0" xfId="345" applyFont="1" applyFill="1" applyBorder="1" applyAlignment="1" applyProtection="1">
      <alignment horizontal="right" vertical="center"/>
      <protection hidden="1"/>
    </xf>
    <xf numFmtId="0" fontId="76" fillId="25" borderId="4" xfId="0" applyFont="1" applyFill="1" applyBorder="1" applyAlignment="1" applyProtection="1">
      <alignment vertical="center"/>
      <protection hidden="1"/>
    </xf>
    <xf numFmtId="178" fontId="75" fillId="25" borderId="30" xfId="0" applyNumberFormat="1" applyFont="1" applyFill="1" applyBorder="1" applyAlignment="1" applyProtection="1">
      <alignment horizontal="left" vertical="center"/>
      <protection hidden="1"/>
    </xf>
    <xf numFmtId="178" fontId="75" fillId="25" borderId="30" xfId="0" applyNumberFormat="1" applyFont="1" applyFill="1" applyBorder="1" applyAlignment="1" applyProtection="1">
      <alignment horizontal="right" vertical="center"/>
      <protection hidden="1"/>
    </xf>
    <xf numFmtId="180" fontId="76" fillId="25" borderId="0" xfId="0" applyNumberFormat="1" applyFont="1" applyFill="1" applyBorder="1" applyAlignment="1" applyProtection="1">
      <alignment horizontal="right" vertical="center"/>
      <protection hidden="1"/>
    </xf>
    <xf numFmtId="178" fontId="76" fillId="25" borderId="4" xfId="0" applyNumberFormat="1" applyFont="1" applyFill="1" applyBorder="1" applyAlignment="1" applyProtection="1">
      <alignment horizontal="center" vertical="center"/>
      <protection hidden="1"/>
    </xf>
    <xf numFmtId="176" fontId="76" fillId="25" borderId="24" xfId="341" applyFont="1" applyFill="1" applyBorder="1" applyAlignment="1" applyProtection="1">
      <alignment horizontal="right" vertical="center"/>
      <protection hidden="1"/>
    </xf>
    <xf numFmtId="176" fontId="76" fillId="25" borderId="4" xfId="341" applyFont="1" applyFill="1" applyBorder="1" applyAlignment="1" applyProtection="1">
      <alignment horizontal="right" vertical="center"/>
      <protection hidden="1"/>
    </xf>
    <xf numFmtId="176" fontId="75" fillId="25" borderId="0" xfId="414" applyFont="1" applyFill="1" applyBorder="1" applyAlignment="1" applyProtection="1">
      <alignment horizontal="left"/>
      <protection hidden="1"/>
    </xf>
    <xf numFmtId="41" fontId="76" fillId="25" borderId="18" xfId="0" applyNumberFormat="1" applyFont="1" applyFill="1" applyBorder="1" applyAlignment="1" applyProtection="1">
      <alignment horizontal="right" vertical="center"/>
      <protection hidden="1"/>
    </xf>
    <xf numFmtId="178" fontId="76" fillId="25" borderId="18" xfId="0" applyNumberFormat="1" applyFont="1" applyFill="1" applyBorder="1" applyAlignment="1" applyProtection="1">
      <alignment horizontal="center" vertical="center"/>
      <protection hidden="1"/>
    </xf>
    <xf numFmtId="0" fontId="76" fillId="25" borderId="4" xfId="0" applyFont="1" applyFill="1" applyBorder="1" applyAlignment="1" applyProtection="1">
      <alignment horizontal="left" vertical="center"/>
      <protection hidden="1"/>
    </xf>
    <xf numFmtId="0" fontId="75" fillId="25" borderId="0" xfId="414" applyNumberFormat="1" applyFont="1" applyFill="1" applyBorder="1" applyAlignment="1" applyProtection="1">
      <alignment horizontal="left"/>
      <protection hidden="1"/>
    </xf>
    <xf numFmtId="1" fontId="75" fillId="25" borderId="0" xfId="0" applyNumberFormat="1" applyFont="1" applyFill="1" applyBorder="1" applyAlignment="1" applyProtection="1">
      <alignment horizontal="left"/>
      <protection hidden="1"/>
    </xf>
    <xf numFmtId="41" fontId="76" fillId="25" borderId="89" xfId="0" applyNumberFormat="1" applyFont="1" applyFill="1" applyBorder="1" applyAlignment="1" applyProtection="1">
      <alignment horizontal="right" vertical="center"/>
      <protection hidden="1"/>
    </xf>
    <xf numFmtId="176" fontId="76" fillId="25" borderId="0" xfId="341" applyFont="1" applyFill="1" applyAlignment="1" applyProtection="1">
      <alignment horizontal="right" vertical="center"/>
      <protection hidden="1"/>
    </xf>
    <xf numFmtId="49" fontId="76" fillId="25" borderId="16" xfId="0" applyNumberFormat="1" applyFont="1" applyFill="1" applyBorder="1" applyAlignment="1" applyProtection="1">
      <alignment horizontal="center" vertical="center"/>
      <protection hidden="1"/>
    </xf>
    <xf numFmtId="41" fontId="76" fillId="25" borderId="18" xfId="0" applyNumberFormat="1" applyFont="1" applyFill="1" applyBorder="1" applyAlignment="1" applyProtection="1">
      <alignment horizontal="center" vertical="center"/>
      <protection hidden="1"/>
    </xf>
    <xf numFmtId="41" fontId="76" fillId="25" borderId="24" xfId="0" applyNumberFormat="1" applyFont="1" applyFill="1" applyBorder="1" applyAlignment="1" applyProtection="1">
      <alignment horizontal="center" vertical="center"/>
      <protection hidden="1"/>
    </xf>
    <xf numFmtId="49" fontId="76" fillId="25" borderId="18" xfId="0" applyNumberFormat="1" applyFont="1" applyFill="1" applyBorder="1" applyAlignment="1" applyProtection="1">
      <alignment horizontal="center" vertical="center"/>
      <protection hidden="1"/>
    </xf>
    <xf numFmtId="0" fontId="75" fillId="25" borderId="0" xfId="0" applyNumberFormat="1" applyFont="1" applyFill="1" applyAlignment="1" applyProtection="1">
      <alignment horizontal="left"/>
      <protection hidden="1"/>
    </xf>
    <xf numFmtId="0" fontId="75" fillId="25" borderId="0" xfId="0" applyFont="1" applyFill="1" applyBorder="1" applyAlignment="1" applyProtection="1">
      <alignment horizontal="left" vertical="center"/>
      <protection hidden="1"/>
    </xf>
    <xf numFmtId="41" fontId="76" fillId="25" borderId="0" xfId="0" applyNumberFormat="1" applyFont="1" applyFill="1" applyAlignment="1" applyProtection="1">
      <alignment horizontal="center" vertical="center"/>
      <protection hidden="1"/>
    </xf>
    <xf numFmtId="0" fontId="76" fillId="25" borderId="0" xfId="0" applyFont="1" applyFill="1" applyBorder="1" applyAlignment="1" applyProtection="1">
      <alignment horizontal="left" vertical="top"/>
      <protection hidden="1"/>
    </xf>
    <xf numFmtId="0" fontId="173" fillId="25" borderId="0" xfId="0" applyFont="1" applyFill="1" applyBorder="1" applyAlignment="1" applyProtection="1">
      <alignment horizontal="center" vertical="top"/>
      <protection hidden="1"/>
    </xf>
    <xf numFmtId="0" fontId="76" fillId="25" borderId="0" xfId="0" applyFont="1" applyFill="1" applyBorder="1" applyAlignment="1" applyProtection="1">
      <alignment horizontal="right" vertical="top"/>
      <protection hidden="1"/>
    </xf>
    <xf numFmtId="0" fontId="76" fillId="25" borderId="23" xfId="0" applyFont="1" applyFill="1" applyBorder="1" applyAlignment="1" applyProtection="1">
      <alignment vertical="center" wrapText="1"/>
      <protection hidden="1"/>
    </xf>
    <xf numFmtId="0" fontId="76" fillId="25" borderId="17" xfId="0" quotePrefix="1" applyFont="1" applyFill="1" applyBorder="1" applyAlignment="1" applyProtection="1">
      <alignment horizontal="center" vertical="center"/>
      <protection hidden="1"/>
    </xf>
    <xf numFmtId="0" fontId="171" fillId="25" borderId="18" xfId="0" quotePrefix="1" applyNumberFormat="1" applyFont="1" applyFill="1" applyBorder="1" applyAlignment="1" applyProtection="1">
      <alignment horizontal="center" vertical="center"/>
      <protection hidden="1"/>
    </xf>
    <xf numFmtId="41" fontId="171" fillId="25" borderId="4" xfId="0" applyNumberFormat="1" applyFont="1" applyFill="1" applyBorder="1" applyAlignment="1" applyProtection="1">
      <alignment horizontal="right" vertical="center" wrapText="1"/>
      <protection hidden="1"/>
    </xf>
    <xf numFmtId="41" fontId="171" fillId="25" borderId="18" xfId="0" quotePrefix="1" applyNumberFormat="1" applyFont="1" applyFill="1" applyBorder="1" applyAlignment="1" applyProtection="1">
      <alignment horizontal="center" vertical="center"/>
      <protection hidden="1"/>
    </xf>
    <xf numFmtId="0" fontId="171" fillId="25" borderId="24" xfId="0" quotePrefix="1" applyNumberFormat="1" applyFont="1" applyFill="1" applyBorder="1" applyAlignment="1" applyProtection="1">
      <alignment horizontal="center" vertical="center"/>
      <protection hidden="1"/>
    </xf>
    <xf numFmtId="0" fontId="75" fillId="25" borderId="30" xfId="0" applyFont="1" applyFill="1" applyBorder="1" applyAlignment="1" applyProtection="1">
      <alignment horizontal="center"/>
      <protection hidden="1"/>
    </xf>
    <xf numFmtId="0" fontId="172" fillId="25" borderId="0" xfId="0" applyFont="1" applyFill="1" applyBorder="1" applyAlignment="1" applyProtection="1">
      <alignment horizontal="center" vertical="center"/>
      <protection hidden="1"/>
    </xf>
    <xf numFmtId="0" fontId="76" fillId="25" borderId="17" xfId="0" applyFont="1" applyFill="1" applyBorder="1" applyAlignment="1" applyProtection="1">
      <alignment horizontal="left" vertical="center"/>
      <protection hidden="1"/>
    </xf>
    <xf numFmtId="0" fontId="75" fillId="25" borderId="0" xfId="0" applyFont="1" applyFill="1" applyAlignment="1" applyProtection="1">
      <protection hidden="1"/>
    </xf>
    <xf numFmtId="43" fontId="76" fillId="25" borderId="0" xfId="0" applyNumberFormat="1" applyFont="1" applyFill="1" applyAlignment="1" applyProtection="1">
      <alignment horizontal="center" vertical="center"/>
      <protection hidden="1"/>
    </xf>
    <xf numFmtId="178" fontId="76" fillId="25" borderId="34" xfId="0" applyNumberFormat="1" applyFont="1" applyFill="1" applyBorder="1" applyAlignment="1" applyProtection="1">
      <alignment vertical="center" wrapText="1"/>
      <protection hidden="1"/>
    </xf>
    <xf numFmtId="178" fontId="76" fillId="25" borderId="0" xfId="0" applyNumberFormat="1" applyFont="1" applyFill="1" applyBorder="1" applyAlignment="1" applyProtection="1">
      <alignment vertical="center"/>
      <protection hidden="1"/>
    </xf>
    <xf numFmtId="178" fontId="76" fillId="25" borderId="20" xfId="0" applyNumberFormat="1" applyFont="1" applyFill="1" applyBorder="1" applyAlignment="1" applyProtection="1">
      <alignment vertical="center" wrapText="1"/>
      <protection hidden="1"/>
    </xf>
    <xf numFmtId="178" fontId="76" fillId="25" borderId="23" xfId="0" applyNumberFormat="1" applyFont="1" applyFill="1" applyBorder="1" applyAlignment="1" applyProtection="1">
      <alignment vertical="center"/>
      <protection hidden="1"/>
    </xf>
    <xf numFmtId="0" fontId="171" fillId="25" borderId="16" xfId="0" quotePrefix="1" applyFont="1" applyFill="1" applyBorder="1" applyAlignment="1" applyProtection="1">
      <alignment horizontal="center" vertical="center"/>
      <protection hidden="1"/>
    </xf>
    <xf numFmtId="0" fontId="76" fillId="25" borderId="16" xfId="0" applyFont="1" applyFill="1" applyBorder="1" applyAlignment="1" applyProtection="1">
      <alignment horizontal="center" vertical="center"/>
      <protection hidden="1"/>
    </xf>
    <xf numFmtId="180" fontId="76" fillId="25" borderId="0" xfId="0" applyNumberFormat="1" applyFont="1" applyFill="1" applyAlignment="1" applyProtection="1">
      <alignment horizontal="right" vertical="center"/>
      <protection hidden="1"/>
    </xf>
    <xf numFmtId="178" fontId="76" fillId="25" borderId="17" xfId="0" applyNumberFormat="1" applyFont="1" applyFill="1" applyBorder="1" applyAlignment="1" applyProtection="1">
      <alignment horizontal="center" vertical="center"/>
      <protection hidden="1"/>
    </xf>
    <xf numFmtId="0" fontId="76" fillId="25" borderId="17" xfId="0" applyNumberFormat="1" applyFont="1" applyFill="1" applyBorder="1" applyAlignment="1" applyProtection="1">
      <alignment horizontal="center" vertical="center"/>
      <protection hidden="1"/>
    </xf>
    <xf numFmtId="0" fontId="75" fillId="25" borderId="30" xfId="0" applyFont="1" applyFill="1" applyBorder="1" applyAlignment="1" applyProtection="1">
      <alignment horizontal="left" vertical="center"/>
      <protection hidden="1"/>
    </xf>
    <xf numFmtId="176" fontId="76" fillId="25" borderId="0" xfId="414" applyFont="1" applyFill="1" applyBorder="1" applyAlignment="1" applyProtection="1">
      <alignment horizontal="center" vertical="center"/>
      <protection hidden="1"/>
    </xf>
    <xf numFmtId="0" fontId="75" fillId="25" borderId="22" xfId="0" applyFont="1" applyFill="1" applyBorder="1" applyAlignment="1" applyProtection="1">
      <alignment horizontal="center" vertical="center" wrapText="1"/>
      <protection hidden="1"/>
    </xf>
    <xf numFmtId="0" fontId="75" fillId="25" borderId="23" xfId="0" applyFont="1" applyFill="1" applyBorder="1" applyAlignment="1" applyProtection="1">
      <alignment horizontal="center" vertical="center" wrapText="1"/>
      <protection hidden="1"/>
    </xf>
    <xf numFmtId="0" fontId="75" fillId="25" borderId="0" xfId="419" applyFont="1" applyFill="1" applyBorder="1" applyAlignment="1" applyProtection="1">
      <alignment horizontal="left" vertical="center"/>
      <protection hidden="1"/>
    </xf>
    <xf numFmtId="0" fontId="75" fillId="25" borderId="30" xfId="419" applyFont="1" applyFill="1" applyBorder="1" applyAlignment="1" applyProtection="1">
      <alignment horizontal="left"/>
      <protection hidden="1"/>
    </xf>
    <xf numFmtId="0" fontId="75" fillId="25" borderId="30" xfId="419" applyFont="1" applyFill="1" applyBorder="1" applyAlignment="1" applyProtection="1">
      <alignment horizontal="right"/>
      <protection hidden="1"/>
    </xf>
    <xf numFmtId="0" fontId="76" fillId="25" borderId="0" xfId="449" applyFont="1" applyFill="1" applyAlignment="1" applyProtection="1">
      <alignment horizontal="left" vertical="center"/>
      <protection hidden="1"/>
    </xf>
    <xf numFmtId="0" fontId="172" fillId="25" borderId="0" xfId="449" applyFont="1" applyFill="1" applyAlignment="1" applyProtection="1">
      <alignment horizontal="center" vertical="center"/>
      <protection hidden="1"/>
    </xf>
    <xf numFmtId="0" fontId="173" fillId="25" borderId="0" xfId="449" applyFont="1" applyFill="1" applyAlignment="1" applyProtection="1">
      <alignment horizontal="center" vertical="center"/>
      <protection hidden="1"/>
    </xf>
    <xf numFmtId="0" fontId="76" fillId="25" borderId="0" xfId="449" applyFont="1" applyFill="1" applyAlignment="1" applyProtection="1">
      <alignment horizontal="right" vertical="center"/>
      <protection hidden="1"/>
    </xf>
    <xf numFmtId="0" fontId="173" fillId="25" borderId="0" xfId="449" applyFont="1" applyFill="1" applyBorder="1" applyAlignment="1" applyProtection="1">
      <alignment horizontal="center" vertical="center"/>
      <protection hidden="1"/>
    </xf>
    <xf numFmtId="0" fontId="168" fillId="25" borderId="0" xfId="449" applyFont="1" applyFill="1" applyBorder="1" applyAlignment="1" applyProtection="1">
      <alignment horizontal="center" vertical="center"/>
      <protection hidden="1"/>
    </xf>
    <xf numFmtId="0" fontId="169" fillId="25" borderId="0" xfId="449" applyFont="1" applyFill="1" applyBorder="1" applyAlignment="1" applyProtection="1">
      <alignment horizontal="center" vertical="center"/>
      <protection hidden="1"/>
    </xf>
    <xf numFmtId="0" fontId="76" fillId="25" borderId="0" xfId="449" applyFont="1" applyFill="1" applyBorder="1" applyAlignment="1" applyProtection="1">
      <alignment horizontal="left" vertical="center"/>
      <protection hidden="1"/>
    </xf>
    <xf numFmtId="0" fontId="76" fillId="25" borderId="0" xfId="449" applyFont="1" applyFill="1" applyBorder="1" applyAlignment="1" applyProtection="1">
      <alignment horizontal="right" vertical="center"/>
      <protection hidden="1"/>
    </xf>
    <xf numFmtId="0" fontId="75" fillId="25" borderId="0" xfId="449" applyFont="1" applyFill="1" applyBorder="1" applyAlignment="1" applyProtection="1">
      <alignment horizontal="center" vertical="center"/>
      <protection hidden="1"/>
    </xf>
    <xf numFmtId="0" fontId="75" fillId="25" borderId="21" xfId="449" applyFont="1" applyFill="1" applyBorder="1" applyAlignment="1" applyProtection="1">
      <alignment vertical="center"/>
      <protection hidden="1"/>
    </xf>
    <xf numFmtId="0" fontId="75" fillId="25" borderId="19" xfId="449" applyFont="1" applyFill="1" applyBorder="1" applyAlignment="1" applyProtection="1">
      <alignment vertical="center"/>
      <protection hidden="1"/>
    </xf>
    <xf numFmtId="0" fontId="75" fillId="25" borderId="16" xfId="449" quotePrefix="1" applyFont="1" applyFill="1" applyBorder="1" applyAlignment="1" applyProtection="1">
      <alignment horizontal="center" vertical="center"/>
      <protection hidden="1"/>
    </xf>
    <xf numFmtId="41" fontId="75" fillId="25" borderId="0" xfId="449" applyNumberFormat="1" applyFont="1" applyFill="1" applyBorder="1" applyAlignment="1" applyProtection="1">
      <alignment horizontal="right" vertical="center"/>
      <protection hidden="1"/>
    </xf>
    <xf numFmtId="176" fontId="75" fillId="25" borderId="0" xfId="449" applyNumberFormat="1" applyFont="1" applyFill="1" applyBorder="1" applyAlignment="1" applyProtection="1">
      <alignment horizontal="right" vertical="center"/>
      <protection hidden="1"/>
    </xf>
    <xf numFmtId="0" fontId="176" fillId="25" borderId="0" xfId="449" applyFont="1" applyFill="1" applyBorder="1" applyAlignment="1" applyProtection="1">
      <alignment horizontal="center" vertical="center"/>
      <protection hidden="1"/>
    </xf>
    <xf numFmtId="0" fontId="176" fillId="25" borderId="16" xfId="449" quotePrefix="1" applyNumberFormat="1" applyFont="1" applyFill="1" applyBorder="1" applyAlignment="1" applyProtection="1">
      <alignment horizontal="center" vertical="center"/>
      <protection hidden="1"/>
    </xf>
    <xf numFmtId="41" fontId="176" fillId="25" borderId="0" xfId="351" applyNumberFormat="1" applyFont="1" applyFill="1" applyBorder="1" applyAlignment="1" applyProtection="1">
      <alignment horizontal="right" vertical="center"/>
      <protection hidden="1"/>
    </xf>
    <xf numFmtId="211" fontId="176" fillId="25" borderId="0" xfId="351" applyNumberFormat="1" applyFont="1" applyFill="1" applyBorder="1" applyAlignment="1" applyProtection="1">
      <alignment horizontal="right" vertical="center"/>
      <protection hidden="1"/>
    </xf>
    <xf numFmtId="176" fontId="176" fillId="25" borderId="0" xfId="351" applyFont="1" applyFill="1" applyBorder="1" applyAlignment="1" applyProtection="1">
      <alignment horizontal="right" vertical="center"/>
      <protection hidden="1"/>
    </xf>
    <xf numFmtId="178" fontId="75" fillId="25" borderId="16" xfId="449" applyNumberFormat="1" applyFont="1" applyFill="1" applyBorder="1" applyAlignment="1" applyProtection="1">
      <alignment horizontal="center" vertical="center"/>
      <protection hidden="1"/>
    </xf>
    <xf numFmtId="41" fontId="75" fillId="25" borderId="0" xfId="449" applyNumberFormat="1" applyFont="1" applyFill="1" applyBorder="1" applyAlignment="1" applyProtection="1">
      <alignment horizontal="center" vertical="center"/>
      <protection hidden="1"/>
    </xf>
    <xf numFmtId="180" fontId="75" fillId="25" borderId="0" xfId="449" applyNumberFormat="1" applyFont="1" applyFill="1" applyBorder="1" applyAlignment="1" applyProtection="1">
      <alignment horizontal="right" vertical="center"/>
      <protection hidden="1"/>
    </xf>
    <xf numFmtId="0" fontId="75" fillId="25" borderId="0" xfId="449" applyFont="1" applyFill="1" applyBorder="1" applyAlignment="1" applyProtection="1">
      <alignment horizontal="left"/>
      <protection hidden="1"/>
    </xf>
    <xf numFmtId="178" fontId="75" fillId="25" borderId="0" xfId="449" applyNumberFormat="1" applyFont="1" applyFill="1" applyBorder="1" applyAlignment="1" applyProtection="1">
      <alignment horizontal="left"/>
      <protection hidden="1"/>
    </xf>
    <xf numFmtId="0" fontId="75" fillId="25" borderId="0" xfId="449" applyFont="1" applyFill="1" applyBorder="1" applyAlignment="1" applyProtection="1">
      <alignment horizontal="right"/>
      <protection hidden="1"/>
    </xf>
    <xf numFmtId="0" fontId="75" fillId="25" borderId="0" xfId="449" applyFont="1" applyFill="1" applyBorder="1" applyAlignment="1" applyProtection="1">
      <alignment horizontal="center"/>
      <protection hidden="1"/>
    </xf>
    <xf numFmtId="0" fontId="76" fillId="25" borderId="0" xfId="449" applyFont="1" applyFill="1" applyBorder="1" applyAlignment="1" applyProtection="1">
      <alignment horizontal="center" vertical="center"/>
      <protection hidden="1"/>
    </xf>
    <xf numFmtId="0" fontId="76" fillId="25" borderId="0" xfId="449" applyFont="1" applyFill="1" applyAlignment="1" applyProtection="1">
      <alignment horizontal="center" vertical="center"/>
      <protection hidden="1"/>
    </xf>
    <xf numFmtId="0" fontId="76" fillId="25" borderId="0" xfId="449" applyFont="1" applyFill="1" applyAlignment="1" applyProtection="1">
      <alignment vertical="center"/>
      <protection hidden="1"/>
    </xf>
    <xf numFmtId="0" fontId="76" fillId="25" borderId="19" xfId="449" applyFont="1" applyFill="1" applyBorder="1" applyAlignment="1" applyProtection="1">
      <protection hidden="1"/>
    </xf>
    <xf numFmtId="0" fontId="76" fillId="25" borderId="19" xfId="449" applyFont="1" applyFill="1" applyBorder="1" applyAlignment="1" applyProtection="1">
      <alignment horizontal="center" vertical="center" wrapText="1"/>
      <protection hidden="1"/>
    </xf>
    <xf numFmtId="0" fontId="76" fillId="25" borderId="20" xfId="449" applyFont="1" applyFill="1" applyBorder="1" applyAlignment="1" applyProtection="1">
      <alignment horizontal="center" vertical="center" wrapText="1"/>
      <protection hidden="1"/>
    </xf>
    <xf numFmtId="0" fontId="76" fillId="25" borderId="16" xfId="449" quotePrefix="1" applyFont="1" applyFill="1" applyBorder="1" applyAlignment="1" applyProtection="1">
      <alignment horizontal="center" vertical="center"/>
      <protection hidden="1"/>
    </xf>
    <xf numFmtId="176" fontId="76" fillId="25" borderId="0" xfId="449" applyNumberFormat="1" applyFont="1" applyFill="1" applyBorder="1" applyAlignment="1" applyProtection="1">
      <alignment horizontal="right" vertical="center"/>
      <protection hidden="1"/>
    </xf>
    <xf numFmtId="176" fontId="76" fillId="25" borderId="0" xfId="449" applyNumberFormat="1" applyFont="1" applyFill="1" applyAlignment="1" applyProtection="1">
      <alignment horizontal="right" vertical="center"/>
      <protection hidden="1"/>
    </xf>
    <xf numFmtId="0" fontId="171" fillId="25" borderId="0" xfId="449" applyFont="1" applyFill="1" applyBorder="1" applyAlignment="1" applyProtection="1">
      <alignment horizontal="center" vertical="center"/>
      <protection hidden="1"/>
    </xf>
    <xf numFmtId="0" fontId="171" fillId="25" borderId="16" xfId="449" quotePrefix="1" applyNumberFormat="1" applyFont="1" applyFill="1" applyBorder="1" applyAlignment="1" applyProtection="1">
      <alignment horizontal="center" vertical="center"/>
      <protection hidden="1"/>
    </xf>
    <xf numFmtId="176" fontId="171" fillId="25" borderId="0" xfId="351" applyFont="1" applyFill="1" applyAlignment="1" applyProtection="1">
      <alignment horizontal="right" vertical="center"/>
      <protection hidden="1"/>
    </xf>
    <xf numFmtId="178" fontId="76" fillId="25" borderId="16" xfId="449" applyNumberFormat="1" applyFont="1" applyFill="1" applyBorder="1" applyAlignment="1" applyProtection="1">
      <alignment horizontal="center" vertical="center"/>
      <protection hidden="1"/>
    </xf>
    <xf numFmtId="41" fontId="76" fillId="25" borderId="0" xfId="449" applyNumberFormat="1" applyFont="1" applyFill="1" applyBorder="1" applyAlignment="1" applyProtection="1">
      <alignment horizontal="center" vertical="center"/>
      <protection hidden="1"/>
    </xf>
    <xf numFmtId="180" fontId="76" fillId="25" borderId="0" xfId="449" applyNumberFormat="1" applyFont="1" applyFill="1" applyAlignment="1" applyProtection="1">
      <alignment horizontal="right" vertical="center"/>
      <protection hidden="1"/>
    </xf>
    <xf numFmtId="0" fontId="76" fillId="25" borderId="16" xfId="449" applyNumberFormat="1" applyFont="1" applyFill="1" applyBorder="1" applyAlignment="1" applyProtection="1">
      <alignment horizontal="left" vertical="center" indent="1"/>
      <protection hidden="1"/>
    </xf>
    <xf numFmtId="176" fontId="76" fillId="25" borderId="0" xfId="351" applyFont="1" applyFill="1" applyAlignment="1" applyProtection="1">
      <alignment horizontal="right" vertical="center"/>
      <protection hidden="1"/>
    </xf>
    <xf numFmtId="0" fontId="76" fillId="25" borderId="18" xfId="449" applyNumberFormat="1" applyFont="1" applyFill="1" applyBorder="1" applyAlignment="1" applyProtection="1">
      <alignment horizontal="left" vertical="center" indent="1"/>
      <protection hidden="1"/>
    </xf>
    <xf numFmtId="0" fontId="75" fillId="25" borderId="0" xfId="449" applyNumberFormat="1" applyFont="1" applyFill="1" applyBorder="1" applyAlignment="1" applyProtection="1">
      <alignment horizontal="left"/>
      <protection hidden="1"/>
    </xf>
    <xf numFmtId="0" fontId="75" fillId="25" borderId="30" xfId="449" applyNumberFormat="1" applyFont="1" applyFill="1" applyBorder="1" applyAlignment="1" applyProtection="1">
      <alignment horizontal="left"/>
      <protection hidden="1"/>
    </xf>
    <xf numFmtId="0" fontId="75" fillId="25" borderId="30" xfId="449" applyNumberFormat="1" applyFont="1" applyFill="1" applyBorder="1" applyAlignment="1" applyProtection="1">
      <alignment horizontal="right"/>
      <protection hidden="1"/>
    </xf>
    <xf numFmtId="0" fontId="75" fillId="25" borderId="0" xfId="449" applyNumberFormat="1" applyFont="1" applyFill="1" applyBorder="1" applyAlignment="1" applyProtection="1">
      <protection hidden="1"/>
    </xf>
    <xf numFmtId="0" fontId="75" fillId="25" borderId="0" xfId="449" applyNumberFormat="1" applyFont="1" applyFill="1" applyBorder="1" applyAlignment="1" applyProtection="1">
      <alignment wrapText="1"/>
      <protection hidden="1"/>
    </xf>
    <xf numFmtId="0" fontId="75" fillId="25" borderId="0" xfId="414" applyNumberFormat="1" applyFont="1" applyFill="1" applyBorder="1" applyAlignment="1" applyProtection="1">
      <alignment horizontal="center"/>
      <protection hidden="1"/>
    </xf>
    <xf numFmtId="0" fontId="75" fillId="25" borderId="0" xfId="449" applyNumberFormat="1" applyFont="1" applyFill="1" applyAlignment="1" applyProtection="1">
      <alignment horizontal="center"/>
      <protection hidden="1"/>
    </xf>
    <xf numFmtId="0" fontId="75" fillId="25" borderId="0" xfId="449" applyNumberFormat="1" applyFont="1" applyFill="1" applyBorder="1" applyAlignment="1" applyProtection="1">
      <alignment horizontal="center"/>
      <protection hidden="1"/>
    </xf>
    <xf numFmtId="176" fontId="75" fillId="25" borderId="0" xfId="414" applyFont="1" applyFill="1" applyBorder="1" applyAlignment="1" applyProtection="1">
      <alignment horizontal="left" vertical="center"/>
      <protection hidden="1"/>
    </xf>
    <xf numFmtId="178" fontId="76" fillId="25" borderId="24" xfId="0" applyNumberFormat="1" applyFont="1" applyFill="1" applyBorder="1" applyAlignment="1" applyProtection="1">
      <alignment horizontal="center" vertical="center"/>
      <protection hidden="1"/>
    </xf>
    <xf numFmtId="0" fontId="178" fillId="25" borderId="0" xfId="0" applyFont="1" applyFill="1" applyBorder="1" applyProtection="1">
      <protection hidden="1"/>
    </xf>
    <xf numFmtId="183" fontId="76" fillId="25" borderId="0" xfId="448" applyNumberFormat="1" applyFont="1" applyFill="1" applyBorder="1" applyAlignment="1" applyProtection="1">
      <alignment horizontal="right" vertical="center"/>
      <protection hidden="1"/>
    </xf>
    <xf numFmtId="183" fontId="171" fillId="25" borderId="0" xfId="0" applyNumberFormat="1" applyFont="1" applyFill="1" applyBorder="1" applyAlignment="1" applyProtection="1">
      <alignment horizontal="right" vertical="center"/>
      <protection hidden="1"/>
    </xf>
    <xf numFmtId="183" fontId="171" fillId="25" borderId="0" xfId="448" applyNumberFormat="1" applyFont="1" applyFill="1" applyBorder="1" applyAlignment="1" applyProtection="1">
      <alignment horizontal="right" vertical="center"/>
      <protection hidden="1"/>
    </xf>
    <xf numFmtId="210" fontId="171" fillId="25" borderId="0" xfId="0" applyNumberFormat="1" applyFont="1" applyFill="1" applyBorder="1" applyAlignment="1" applyProtection="1">
      <alignment horizontal="right" vertical="center"/>
      <protection hidden="1"/>
    </xf>
    <xf numFmtId="41" fontId="171" fillId="25" borderId="0" xfId="448" applyNumberFormat="1" applyFont="1" applyFill="1" applyBorder="1" applyAlignment="1" applyProtection="1">
      <alignment horizontal="right" vertical="center"/>
      <protection hidden="1"/>
    </xf>
    <xf numFmtId="42" fontId="76" fillId="25" borderId="0" xfId="0" applyNumberFormat="1" applyFont="1" applyFill="1" applyBorder="1" applyAlignment="1" applyProtection="1">
      <alignment horizontal="right" vertical="center"/>
      <protection hidden="1"/>
    </xf>
    <xf numFmtId="41" fontId="76" fillId="25" borderId="16" xfId="0" applyNumberFormat="1" applyFont="1" applyFill="1" applyBorder="1" applyAlignment="1" applyProtection="1">
      <alignment vertical="center"/>
      <protection hidden="1"/>
    </xf>
    <xf numFmtId="42" fontId="76" fillId="25" borderId="4" xfId="0" applyNumberFormat="1" applyFont="1" applyFill="1" applyBorder="1" applyAlignment="1" applyProtection="1">
      <alignment horizontal="right" vertical="center"/>
      <protection hidden="1"/>
    </xf>
    <xf numFmtId="41" fontId="76" fillId="25" borderId="18" xfId="0" applyNumberFormat="1" applyFont="1" applyFill="1" applyBorder="1" applyAlignment="1" applyProtection="1">
      <alignment vertical="center"/>
      <protection hidden="1"/>
    </xf>
    <xf numFmtId="183" fontId="76" fillId="25" borderId="89" xfId="448" applyNumberFormat="1" applyFont="1" applyFill="1" applyBorder="1" applyAlignment="1" applyProtection="1">
      <alignment horizontal="right" vertical="center"/>
      <protection hidden="1"/>
    </xf>
    <xf numFmtId="0" fontId="75" fillId="25" borderId="0" xfId="448" applyFont="1" applyFill="1" applyBorder="1" applyAlignment="1" applyProtection="1">
      <alignment horizontal="left"/>
      <protection hidden="1"/>
    </xf>
    <xf numFmtId="41" fontId="76" fillId="25" borderId="0" xfId="341" applyNumberFormat="1" applyFont="1" applyFill="1" applyAlignment="1" applyProtection="1">
      <alignment vertical="center"/>
      <protection hidden="1"/>
    </xf>
    <xf numFmtId="41" fontId="76" fillId="25" borderId="0" xfId="349" applyFont="1" applyFill="1" applyProtection="1">
      <alignment vertical="center"/>
      <protection hidden="1"/>
    </xf>
    <xf numFmtId="41" fontId="76" fillId="25" borderId="0" xfId="350" applyFont="1" applyFill="1" applyProtection="1">
      <alignment vertical="center"/>
      <protection hidden="1"/>
    </xf>
    <xf numFmtId="204" fontId="76" fillId="25" borderId="0" xfId="350" applyNumberFormat="1" applyFont="1" applyFill="1" applyProtection="1">
      <alignment vertical="center"/>
      <protection hidden="1"/>
    </xf>
    <xf numFmtId="179" fontId="76" fillId="25" borderId="0" xfId="0" applyNumberFormat="1" applyFont="1" applyFill="1" applyBorder="1" applyAlignment="1" applyProtection="1">
      <alignment horizontal="left" vertical="center"/>
      <protection hidden="1"/>
    </xf>
    <xf numFmtId="179" fontId="76" fillId="25" borderId="0" xfId="0" applyNumberFormat="1" applyFont="1" applyFill="1" applyBorder="1" applyAlignment="1" applyProtection="1">
      <alignment horizontal="right" vertical="center"/>
      <protection hidden="1"/>
    </xf>
    <xf numFmtId="3" fontId="75" fillId="25" borderId="0" xfId="0" applyNumberFormat="1" applyFont="1" applyFill="1" applyAlignment="1" applyProtection="1">
      <alignment horizontal="right" vertical="center"/>
      <protection hidden="1"/>
    </xf>
    <xf numFmtId="3" fontId="76" fillId="25" borderId="0" xfId="0" applyNumberFormat="1" applyFont="1" applyFill="1" applyAlignment="1" applyProtection="1">
      <alignment horizontal="center" vertical="center"/>
      <protection hidden="1"/>
    </xf>
    <xf numFmtId="41" fontId="171" fillId="25" borderId="17" xfId="0" applyNumberFormat="1" applyFont="1" applyFill="1" applyBorder="1" applyAlignment="1" applyProtection="1">
      <alignment horizontal="right" vertical="center"/>
      <protection hidden="1"/>
    </xf>
    <xf numFmtId="41" fontId="76" fillId="25" borderId="4" xfId="0" applyNumberFormat="1" applyFont="1" applyFill="1" applyBorder="1" applyAlignment="1" applyProtection="1">
      <alignment horizontal="center" vertical="center"/>
      <protection hidden="1"/>
    </xf>
    <xf numFmtId="3" fontId="75" fillId="25" borderId="0" xfId="0" applyNumberFormat="1" applyFont="1" applyFill="1" applyBorder="1" applyAlignment="1" applyProtection="1">
      <alignment horizontal="left" vertical="center"/>
      <protection hidden="1"/>
    </xf>
    <xf numFmtId="3" fontId="75" fillId="25" borderId="0" xfId="0" applyNumberFormat="1" applyFont="1" applyFill="1" applyAlignment="1" applyProtection="1">
      <alignment horizontal="left" vertical="center"/>
      <protection hidden="1"/>
    </xf>
    <xf numFmtId="3" fontId="76" fillId="25" borderId="0" xfId="0" applyNumberFormat="1" applyFont="1" applyFill="1" applyBorder="1" applyAlignment="1" applyProtection="1">
      <alignment horizontal="center" vertical="center"/>
      <protection hidden="1"/>
    </xf>
    <xf numFmtId="205" fontId="76" fillId="25" borderId="24" xfId="0" applyNumberFormat="1" applyFont="1" applyFill="1" applyBorder="1" applyAlignment="1" applyProtection="1">
      <alignment horizontal="right" vertical="center"/>
      <protection hidden="1"/>
    </xf>
    <xf numFmtId="205" fontId="76" fillId="25" borderId="4" xfId="0" applyNumberFormat="1" applyFont="1" applyFill="1" applyBorder="1" applyAlignment="1" applyProtection="1">
      <alignment horizontal="right" vertical="center"/>
      <protection hidden="1"/>
    </xf>
    <xf numFmtId="244" fontId="76" fillId="25" borderId="0" xfId="0" applyNumberFormat="1" applyFont="1" applyFill="1" applyAlignment="1" applyProtection="1">
      <alignment vertical="center"/>
      <protection hidden="1"/>
    </xf>
    <xf numFmtId="244" fontId="171" fillId="25" borderId="0" xfId="0" applyNumberFormat="1" applyFont="1" applyFill="1" applyAlignment="1" applyProtection="1">
      <alignment vertical="center"/>
      <protection hidden="1"/>
    </xf>
    <xf numFmtId="209" fontId="76" fillId="25" borderId="0" xfId="0" applyNumberFormat="1" applyFont="1" applyFill="1" applyBorder="1" applyAlignment="1" applyProtection="1">
      <alignment horizontal="right" vertical="center"/>
      <protection hidden="1"/>
    </xf>
    <xf numFmtId="0" fontId="76" fillId="25" borderId="16" xfId="0" applyNumberFormat="1" applyFont="1" applyFill="1" applyBorder="1" applyAlignment="1" applyProtection="1">
      <alignment horizontal="center" vertical="center"/>
      <protection hidden="1"/>
    </xf>
    <xf numFmtId="176" fontId="76" fillId="25" borderId="17" xfId="341" applyFont="1" applyFill="1" applyBorder="1" applyAlignment="1" applyProtection="1">
      <alignment horizontal="right" vertical="center"/>
      <protection hidden="1"/>
    </xf>
    <xf numFmtId="176" fontId="76" fillId="25" borderId="0" xfId="341" applyFont="1" applyFill="1" applyBorder="1" applyAlignment="1" applyProtection="1">
      <alignment horizontal="right" vertical="center"/>
      <protection hidden="1"/>
    </xf>
    <xf numFmtId="41" fontId="76" fillId="25" borderId="0" xfId="0" applyNumberFormat="1" applyFont="1" applyFill="1" applyBorder="1" applyAlignment="1" applyProtection="1">
      <alignment horizontal="right" vertical="center"/>
      <protection hidden="1"/>
    </xf>
    <xf numFmtId="41" fontId="171" fillId="25" borderId="4" xfId="0" applyNumberFormat="1" applyFont="1" applyFill="1" applyBorder="1" applyAlignment="1" applyProtection="1">
      <alignment horizontal="right" vertical="center"/>
      <protection hidden="1"/>
    </xf>
    <xf numFmtId="41" fontId="76" fillId="25" borderId="17" xfId="0" applyNumberFormat="1" applyFont="1" applyFill="1" applyBorder="1" applyAlignment="1" applyProtection="1">
      <alignment horizontal="right" vertical="center"/>
      <protection hidden="1"/>
    </xf>
    <xf numFmtId="0" fontId="175" fillId="25" borderId="16" xfId="0" quotePrefix="1" applyNumberFormat="1" applyFont="1" applyFill="1" applyBorder="1" applyAlignment="1" applyProtection="1">
      <alignment horizontal="center" vertical="center"/>
      <protection hidden="1"/>
    </xf>
    <xf numFmtId="0" fontId="171" fillId="25" borderId="0" xfId="0" quotePrefix="1" applyNumberFormat="1" applyFont="1" applyFill="1" applyBorder="1" applyAlignment="1" applyProtection="1">
      <alignment horizontal="center" vertical="center"/>
      <protection hidden="1"/>
    </xf>
    <xf numFmtId="41" fontId="78" fillId="25" borderId="16" xfId="418" applyNumberFormat="1" applyFont="1" applyFill="1" applyBorder="1" applyAlignment="1" applyProtection="1">
      <alignment horizontal="right" vertical="center"/>
      <protection hidden="1"/>
    </xf>
    <xf numFmtId="176" fontId="76" fillId="25" borderId="0" xfId="341" applyFont="1" applyFill="1" applyAlignment="1" applyProtection="1">
      <alignment horizontal="right" vertical="center"/>
      <protection locked="0" hidden="1"/>
    </xf>
    <xf numFmtId="176" fontId="76" fillId="25" borderId="89" xfId="341" applyFont="1" applyFill="1" applyBorder="1" applyAlignment="1" applyProtection="1">
      <alignment horizontal="right" vertical="center"/>
      <protection locked="0" hidden="1"/>
    </xf>
    <xf numFmtId="41" fontId="76" fillId="25" borderId="0" xfId="0" applyNumberFormat="1" applyFont="1" applyFill="1" applyAlignment="1" applyProtection="1">
      <alignment horizontal="right" vertical="center"/>
      <protection locked="0" hidden="1"/>
    </xf>
    <xf numFmtId="41" fontId="76" fillId="25" borderId="89" xfId="0" applyNumberFormat="1" applyFont="1" applyFill="1" applyBorder="1" applyAlignment="1" applyProtection="1">
      <alignment horizontal="right" vertical="center"/>
      <protection locked="0" hidden="1"/>
    </xf>
    <xf numFmtId="41" fontId="76" fillId="25" borderId="0" xfId="0" applyNumberFormat="1" applyFont="1" applyFill="1" applyAlignment="1" applyProtection="1">
      <alignment horizontal="center" vertical="center"/>
      <protection locked="0" hidden="1"/>
    </xf>
    <xf numFmtId="41" fontId="76" fillId="25" borderId="89" xfId="0" applyNumberFormat="1" applyFont="1" applyFill="1" applyBorder="1" applyAlignment="1" applyProtection="1">
      <alignment horizontal="center" vertical="center"/>
      <protection locked="0" hidden="1"/>
    </xf>
    <xf numFmtId="176" fontId="75" fillId="25" borderId="0" xfId="341" applyFont="1" applyFill="1" applyBorder="1" applyAlignment="1" applyProtection="1">
      <alignment horizontal="center" vertical="center" wrapText="1"/>
      <protection locked="0" hidden="1"/>
    </xf>
    <xf numFmtId="41" fontId="76" fillId="25" borderId="0" xfId="0" applyNumberFormat="1" applyFont="1" applyFill="1" applyBorder="1" applyAlignment="1" applyProtection="1">
      <alignment horizontal="right" vertical="center"/>
      <protection locked="0" hidden="1"/>
    </xf>
    <xf numFmtId="41" fontId="76" fillId="25" borderId="24" xfId="0" applyNumberFormat="1" applyFont="1" applyFill="1" applyBorder="1" applyAlignment="1" applyProtection="1">
      <alignment horizontal="right" vertical="center"/>
      <protection locked="0" hidden="1"/>
    </xf>
    <xf numFmtId="41" fontId="76" fillId="25" borderId="17" xfId="0" applyNumberFormat="1" applyFont="1" applyFill="1" applyBorder="1" applyAlignment="1" applyProtection="1">
      <alignment horizontal="right" vertical="center"/>
      <protection locked="0" hidden="1"/>
    </xf>
    <xf numFmtId="176" fontId="76" fillId="25" borderId="0" xfId="341" applyFont="1" applyFill="1" applyBorder="1" applyAlignment="1" applyProtection="1">
      <alignment horizontal="right" vertical="center"/>
      <protection locked="0" hidden="1"/>
    </xf>
    <xf numFmtId="41" fontId="76" fillId="25" borderId="17" xfId="341" applyNumberFormat="1" applyFont="1" applyFill="1" applyBorder="1" applyAlignment="1" applyProtection="1">
      <alignment horizontal="right" vertical="center"/>
      <protection locked="0" hidden="1"/>
    </xf>
    <xf numFmtId="41" fontId="76" fillId="25" borderId="0" xfId="341" applyNumberFormat="1" applyFont="1" applyFill="1" applyBorder="1" applyAlignment="1" applyProtection="1">
      <alignment horizontal="right" vertical="center"/>
      <protection locked="0" hidden="1"/>
    </xf>
    <xf numFmtId="41" fontId="76" fillId="25" borderId="0" xfId="352" applyFont="1" applyFill="1" applyBorder="1" applyAlignment="1" applyProtection="1">
      <alignment horizontal="right" vertical="center"/>
      <protection locked="0" hidden="1"/>
    </xf>
    <xf numFmtId="205" fontId="76" fillId="25" borderId="0" xfId="341" applyNumberFormat="1" applyFont="1" applyFill="1" applyAlignment="1" applyProtection="1">
      <alignment vertical="center"/>
      <protection locked="0" hidden="1"/>
    </xf>
    <xf numFmtId="205" fontId="76" fillId="25" borderId="0" xfId="352" applyNumberFormat="1" applyFont="1" applyFill="1" applyBorder="1" applyAlignment="1" applyProtection="1">
      <alignment horizontal="right" vertical="center"/>
      <protection locked="0" hidden="1"/>
    </xf>
    <xf numFmtId="205" fontId="76" fillId="25" borderId="0" xfId="352" applyNumberFormat="1" applyFont="1" applyFill="1" applyBorder="1" applyAlignment="1" applyProtection="1">
      <alignment vertical="center"/>
      <protection locked="0" hidden="1"/>
    </xf>
    <xf numFmtId="205" fontId="77" fillId="25" borderId="0" xfId="352" applyNumberFormat="1" applyFont="1" applyFill="1" applyBorder="1" applyAlignment="1" applyProtection="1">
      <alignment horizontal="right" vertical="center"/>
      <protection locked="0" hidden="1"/>
    </xf>
    <xf numFmtId="205" fontId="77" fillId="25" borderId="0" xfId="345" applyNumberFormat="1" applyFont="1" applyFill="1" applyBorder="1" applyAlignment="1" applyProtection="1">
      <alignment horizontal="right" vertical="center"/>
      <protection locked="0" hidden="1"/>
    </xf>
    <xf numFmtId="205" fontId="77" fillId="25" borderId="17" xfId="352" applyNumberFormat="1" applyFont="1" applyFill="1" applyBorder="1" applyAlignment="1" applyProtection="1">
      <alignment horizontal="right" vertical="center"/>
      <protection locked="0" hidden="1"/>
    </xf>
    <xf numFmtId="205" fontId="77" fillId="25" borderId="17" xfId="345" applyNumberFormat="1" applyFont="1" applyFill="1" applyBorder="1" applyAlignment="1" applyProtection="1">
      <alignment horizontal="right" vertical="center"/>
      <protection locked="0" hidden="1"/>
    </xf>
    <xf numFmtId="205" fontId="76" fillId="25" borderId="0" xfId="345" applyNumberFormat="1" applyFont="1" applyFill="1" applyBorder="1" applyAlignment="1" applyProtection="1">
      <alignment vertical="center"/>
      <protection locked="0" hidden="1"/>
    </xf>
    <xf numFmtId="205" fontId="77" fillId="25" borderId="24" xfId="345" applyNumberFormat="1" applyFont="1" applyFill="1" applyBorder="1" applyAlignment="1" applyProtection="1">
      <alignment horizontal="right" vertical="center"/>
      <protection locked="0" hidden="1"/>
    </xf>
    <xf numFmtId="205" fontId="77" fillId="25" borderId="89" xfId="345" applyNumberFormat="1" applyFont="1" applyFill="1" applyBorder="1" applyAlignment="1" applyProtection="1">
      <alignment horizontal="right" vertical="center"/>
      <protection locked="0" hidden="1"/>
    </xf>
    <xf numFmtId="41" fontId="76" fillId="25" borderId="32" xfId="345" applyFont="1" applyFill="1" applyBorder="1" applyAlignment="1" applyProtection="1">
      <alignment horizontal="right" vertical="center"/>
      <protection locked="0" hidden="1"/>
    </xf>
    <xf numFmtId="41" fontId="76" fillId="25" borderId="33" xfId="345" applyFont="1" applyFill="1" applyBorder="1" applyAlignment="1" applyProtection="1">
      <alignment vertical="center"/>
      <protection locked="0" hidden="1"/>
    </xf>
    <xf numFmtId="41" fontId="76" fillId="25" borderId="17" xfId="345" applyFont="1" applyFill="1" applyBorder="1" applyAlignment="1" applyProtection="1">
      <alignment vertical="center"/>
      <protection locked="0" hidden="1"/>
    </xf>
    <xf numFmtId="41" fontId="76" fillId="25" borderId="0" xfId="345" applyFont="1" applyFill="1" applyBorder="1" applyAlignment="1" applyProtection="1">
      <alignment vertical="center"/>
      <protection locked="0" hidden="1"/>
    </xf>
    <xf numFmtId="178" fontId="76" fillId="25" borderId="0" xfId="0" applyNumberFormat="1" applyFont="1" applyFill="1" applyAlignment="1" applyProtection="1">
      <alignment vertical="center"/>
      <protection locked="0" hidden="1"/>
    </xf>
    <xf numFmtId="41" fontId="76" fillId="25" borderId="17" xfId="345" applyFont="1" applyFill="1" applyBorder="1" applyAlignment="1" applyProtection="1">
      <alignment horizontal="right" vertical="center"/>
      <protection locked="0" hidden="1"/>
    </xf>
    <xf numFmtId="41" fontId="76" fillId="25" borderId="24" xfId="345" applyFont="1" applyFill="1" applyBorder="1" applyAlignment="1" applyProtection="1">
      <alignment vertical="center"/>
      <protection locked="0" hidden="1"/>
    </xf>
    <xf numFmtId="41" fontId="76" fillId="25" borderId="89" xfId="345" applyFont="1" applyFill="1" applyBorder="1" applyAlignment="1" applyProtection="1">
      <alignment vertical="center"/>
      <protection locked="0" hidden="1"/>
    </xf>
    <xf numFmtId="205" fontId="76" fillId="25" borderId="0" xfId="341" applyNumberFormat="1" applyFont="1" applyFill="1" applyBorder="1" applyAlignment="1" applyProtection="1">
      <alignment vertical="center"/>
      <protection locked="0" hidden="1"/>
    </xf>
    <xf numFmtId="205" fontId="76" fillId="25" borderId="0" xfId="341" applyNumberFormat="1" applyFont="1" applyFill="1" applyBorder="1" applyAlignment="1" applyProtection="1">
      <alignment horizontal="right" vertical="center"/>
      <protection locked="0" hidden="1"/>
    </xf>
    <xf numFmtId="244" fontId="76" fillId="25" borderId="0" xfId="341" applyNumberFormat="1" applyFont="1" applyFill="1" applyAlignment="1" applyProtection="1">
      <alignment vertical="center"/>
      <protection locked="0" hidden="1"/>
    </xf>
    <xf numFmtId="205" fontId="76" fillId="25" borderId="4" xfId="341" applyNumberFormat="1" applyFont="1" applyFill="1" applyBorder="1" applyAlignment="1" applyProtection="1">
      <alignment horizontal="right" vertical="center"/>
      <protection locked="0" hidden="1"/>
    </xf>
    <xf numFmtId="244" fontId="76" fillId="25" borderId="0" xfId="341" applyNumberFormat="1" applyFont="1" applyFill="1" applyBorder="1" applyAlignment="1" applyProtection="1">
      <alignment vertical="center"/>
      <protection locked="0" hidden="1"/>
    </xf>
    <xf numFmtId="209" fontId="76" fillId="25" borderId="0" xfId="0" applyNumberFormat="1" applyFont="1" applyFill="1" applyBorder="1" applyAlignment="1" applyProtection="1">
      <alignment horizontal="right" vertical="center"/>
      <protection locked="0" hidden="1"/>
    </xf>
    <xf numFmtId="209" fontId="76" fillId="25" borderId="89" xfId="0" applyNumberFormat="1" applyFont="1" applyFill="1" applyBorder="1" applyAlignment="1" applyProtection="1">
      <alignment horizontal="right" vertical="center"/>
      <protection locked="0" hidden="1"/>
    </xf>
    <xf numFmtId="41" fontId="171" fillId="25" borderId="89" xfId="0" applyNumberFormat="1" applyFont="1" applyFill="1" applyBorder="1" applyAlignment="1" applyProtection="1">
      <alignment vertical="center" wrapText="1"/>
      <protection locked="0" hidden="1"/>
    </xf>
    <xf numFmtId="203" fontId="76" fillId="25" borderId="0" xfId="342" applyNumberFormat="1" applyFont="1" applyFill="1" applyBorder="1" applyAlignment="1" applyProtection="1">
      <alignment horizontal="right" vertical="center" shrinkToFit="1"/>
      <protection locked="0" hidden="1"/>
    </xf>
    <xf numFmtId="210" fontId="76" fillId="25" borderId="0" xfId="0" applyNumberFormat="1" applyFont="1" applyFill="1" applyBorder="1" applyAlignment="1" applyProtection="1">
      <alignment horizontal="right" vertical="center"/>
      <protection locked="0" hidden="1"/>
    </xf>
    <xf numFmtId="203" fontId="76" fillId="25" borderId="89" xfId="342" applyNumberFormat="1" applyFont="1" applyFill="1" applyBorder="1" applyAlignment="1" applyProtection="1">
      <alignment horizontal="right" vertical="center" shrinkToFit="1"/>
      <protection locked="0" hidden="1"/>
    </xf>
    <xf numFmtId="210" fontId="76" fillId="25" borderId="89" xfId="0" applyNumberFormat="1" applyFont="1" applyFill="1" applyBorder="1" applyAlignment="1" applyProtection="1">
      <alignment horizontal="right" vertical="center"/>
      <protection locked="0" hidden="1"/>
    </xf>
    <xf numFmtId="176" fontId="76" fillId="25" borderId="0" xfId="351" applyFont="1" applyFill="1" applyBorder="1" applyAlignment="1" applyProtection="1">
      <alignment horizontal="right" vertical="center"/>
      <protection locked="0" hidden="1"/>
    </xf>
    <xf numFmtId="176" fontId="76" fillId="25" borderId="0" xfId="351" applyFont="1" applyFill="1" applyAlignment="1" applyProtection="1">
      <alignment horizontal="right" vertical="center"/>
      <protection locked="0" hidden="1"/>
    </xf>
    <xf numFmtId="41" fontId="76" fillId="25" borderId="0" xfId="0" applyNumberFormat="1" applyFont="1" applyFill="1" applyBorder="1" applyAlignment="1" applyProtection="1">
      <alignment horizontal="right" vertical="center" shrinkToFit="1"/>
      <protection locked="0" hidden="1"/>
    </xf>
    <xf numFmtId="41" fontId="78" fillId="25" borderId="0" xfId="419" applyNumberFormat="1" applyFont="1" applyFill="1" applyBorder="1" applyAlignment="1" applyProtection="1">
      <alignment horizontal="right" vertical="center"/>
      <protection locked="0" hidden="1"/>
    </xf>
    <xf numFmtId="205" fontId="76" fillId="25" borderId="0" xfId="0" applyNumberFormat="1" applyFont="1" applyFill="1" applyAlignment="1" applyProtection="1">
      <alignment horizontal="right" vertical="center"/>
      <protection locked="0" hidden="1"/>
    </xf>
    <xf numFmtId="205" fontId="76" fillId="25" borderId="89" xfId="0" applyNumberFormat="1" applyFont="1" applyFill="1" applyBorder="1" applyAlignment="1" applyProtection="1">
      <alignment horizontal="right" vertical="center"/>
      <protection locked="0" hidden="1"/>
    </xf>
    <xf numFmtId="41" fontId="76" fillId="25" borderId="16" xfId="0" applyNumberFormat="1" applyFont="1" applyFill="1" applyBorder="1" applyAlignment="1" applyProtection="1">
      <alignment horizontal="right" vertical="center"/>
      <protection locked="0" hidden="1"/>
    </xf>
    <xf numFmtId="41" fontId="171" fillId="25" borderId="89" xfId="0" applyNumberFormat="1" applyFont="1" applyFill="1" applyBorder="1" applyAlignment="1" applyProtection="1">
      <alignment horizontal="right" vertical="center"/>
      <protection locked="0" hidden="1"/>
    </xf>
    <xf numFmtId="0" fontId="42" fillId="25" borderId="16" xfId="444" applyNumberFormat="1" applyFont="1" applyFill="1" applyBorder="1" applyAlignment="1" applyProtection="1">
      <alignment horizontal="left" vertical="center"/>
      <protection hidden="1"/>
    </xf>
    <xf numFmtId="0" fontId="42" fillId="25" borderId="0" xfId="419" applyNumberFormat="1" applyFont="1" applyFill="1" applyBorder="1" applyAlignment="1" applyProtection="1">
      <alignment horizontal="left" vertical="center"/>
      <protection hidden="1"/>
    </xf>
    <xf numFmtId="14" fontId="42" fillId="25" borderId="0" xfId="419" applyNumberFormat="1" applyFont="1" applyFill="1" applyBorder="1" applyAlignment="1" applyProtection="1">
      <alignment horizontal="center" vertical="center"/>
      <protection hidden="1"/>
    </xf>
    <xf numFmtId="49" fontId="42" fillId="25" borderId="0" xfId="419" applyNumberFormat="1" applyFont="1" applyFill="1" applyBorder="1" applyAlignment="1" applyProtection="1">
      <alignment horizontal="center" vertical="center"/>
      <protection hidden="1"/>
    </xf>
    <xf numFmtId="0" fontId="42" fillId="25" borderId="0" xfId="444" applyNumberFormat="1" applyFont="1" applyFill="1" applyBorder="1" applyAlignment="1" applyProtection="1">
      <alignment horizontal="left" vertical="center"/>
      <protection hidden="1"/>
    </xf>
    <xf numFmtId="49" fontId="42" fillId="25" borderId="0" xfId="444" applyNumberFormat="1" applyFont="1" applyFill="1" applyBorder="1" applyAlignment="1" applyProtection="1">
      <alignment horizontal="center" vertical="center"/>
      <protection hidden="1"/>
    </xf>
    <xf numFmtId="0" fontId="42" fillId="25" borderId="0" xfId="414" applyNumberFormat="1" applyFont="1" applyFill="1" applyBorder="1" applyAlignment="1" applyProtection="1">
      <alignment horizontal="left" vertical="center"/>
      <protection hidden="1"/>
    </xf>
    <xf numFmtId="0" fontId="42" fillId="25" borderId="16" xfId="414" applyNumberFormat="1" applyFont="1" applyFill="1" applyBorder="1" applyAlignment="1" applyProtection="1">
      <alignment horizontal="left" vertical="center"/>
      <protection hidden="1"/>
    </xf>
    <xf numFmtId="0" fontId="42" fillId="25" borderId="16" xfId="419" applyNumberFormat="1" applyFont="1" applyFill="1" applyBorder="1" applyAlignment="1" applyProtection="1">
      <alignment horizontal="center" vertical="center"/>
      <protection hidden="1"/>
    </xf>
    <xf numFmtId="41" fontId="42" fillId="25" borderId="0" xfId="419" applyNumberFormat="1" applyFont="1" applyFill="1" applyBorder="1" applyAlignment="1" applyProtection="1">
      <alignment horizontal="left" vertical="center"/>
      <protection hidden="1"/>
    </xf>
    <xf numFmtId="0" fontId="187" fillId="25" borderId="0" xfId="419" applyNumberFormat="1" applyFont="1" applyFill="1" applyBorder="1" applyAlignment="1" applyProtection="1">
      <alignment horizontal="left" vertical="center"/>
      <protection hidden="1"/>
    </xf>
    <xf numFmtId="0" fontId="188" fillId="25" borderId="0" xfId="419" applyNumberFormat="1" applyFont="1" applyFill="1" applyBorder="1" applyAlignment="1" applyProtection="1">
      <alignment horizontal="left" vertical="center"/>
      <protection hidden="1"/>
    </xf>
    <xf numFmtId="0" fontId="189" fillId="25" borderId="0" xfId="419" applyNumberFormat="1" applyFont="1" applyFill="1" applyBorder="1" applyAlignment="1" applyProtection="1">
      <alignment horizontal="left" vertical="center"/>
      <protection hidden="1"/>
    </xf>
    <xf numFmtId="0" fontId="42" fillId="25" borderId="0" xfId="419" applyFont="1" applyFill="1" applyBorder="1" applyAlignment="1" applyProtection="1">
      <alignment horizontal="right" vertical="center"/>
      <protection hidden="1"/>
    </xf>
    <xf numFmtId="192" fontId="42" fillId="25" borderId="16" xfId="419" applyNumberFormat="1" applyFont="1" applyFill="1" applyBorder="1" applyAlignment="1" applyProtection="1">
      <alignment horizontal="center" vertical="center"/>
      <protection hidden="1"/>
    </xf>
    <xf numFmtId="0" fontId="42" fillId="25" borderId="16" xfId="419" applyNumberFormat="1" applyFont="1" applyFill="1" applyBorder="1" applyAlignment="1" applyProtection="1">
      <alignment horizontal="left" vertical="center"/>
      <protection hidden="1"/>
    </xf>
    <xf numFmtId="212" fontId="42" fillId="25" borderId="0" xfId="419" applyNumberFormat="1" applyFont="1" applyFill="1" applyBorder="1" applyAlignment="1" applyProtection="1">
      <alignment horizontal="right" vertical="center"/>
      <protection hidden="1"/>
    </xf>
    <xf numFmtId="202" fontId="42" fillId="25" borderId="0" xfId="419" applyNumberFormat="1" applyFont="1" applyFill="1" applyBorder="1" applyAlignment="1" applyProtection="1">
      <alignment horizontal="right" vertical="center"/>
      <protection hidden="1"/>
    </xf>
    <xf numFmtId="202" fontId="42" fillId="25" borderId="0" xfId="419" applyNumberFormat="1" applyFont="1" applyFill="1" applyBorder="1" applyAlignment="1" applyProtection="1">
      <alignment vertical="center"/>
      <protection hidden="1"/>
    </xf>
    <xf numFmtId="0" fontId="42" fillId="25" borderId="0" xfId="444" applyNumberFormat="1" applyFont="1" applyFill="1" applyBorder="1" applyAlignment="1" applyProtection="1">
      <alignment horizontal="right" vertical="center"/>
      <protection hidden="1"/>
    </xf>
    <xf numFmtId="213" fontId="42" fillId="25" borderId="0" xfId="419" applyNumberFormat="1" applyFont="1" applyFill="1" applyBorder="1" applyAlignment="1" applyProtection="1">
      <alignment horizontal="right" vertical="center"/>
      <protection hidden="1"/>
    </xf>
    <xf numFmtId="0" fontId="42" fillId="25" borderId="16" xfId="419" applyNumberFormat="1" applyFont="1" applyFill="1" applyBorder="1" applyAlignment="1" applyProtection="1">
      <alignment horizontal="center" vertical="center" wrapText="1"/>
      <protection hidden="1"/>
    </xf>
    <xf numFmtId="0" fontId="42" fillId="25" borderId="17" xfId="419" applyNumberFormat="1" applyFont="1" applyFill="1" applyBorder="1" applyAlignment="1" applyProtection="1">
      <alignment horizontal="left" vertical="center"/>
      <protection hidden="1"/>
    </xf>
    <xf numFmtId="192" fontId="42" fillId="25" borderId="16" xfId="414" applyNumberFormat="1" applyFont="1" applyFill="1" applyBorder="1" applyAlignment="1" applyProtection="1">
      <alignment horizontal="center" vertical="center"/>
      <protection hidden="1"/>
    </xf>
    <xf numFmtId="0" fontId="42" fillId="25" borderId="17" xfId="414" applyNumberFormat="1" applyFont="1" applyFill="1" applyBorder="1" applyAlignment="1" applyProtection="1">
      <alignment horizontal="left" vertical="center"/>
      <protection hidden="1"/>
    </xf>
    <xf numFmtId="0" fontId="42" fillId="25" borderId="16" xfId="414" applyNumberFormat="1" applyFont="1" applyFill="1" applyBorder="1" applyAlignment="1" applyProtection="1">
      <alignment horizontal="center" vertical="center"/>
      <protection hidden="1"/>
    </xf>
    <xf numFmtId="41" fontId="171" fillId="0" borderId="89" xfId="0" applyNumberFormat="1" applyFont="1" applyFill="1" applyBorder="1" applyAlignment="1" applyProtection="1">
      <alignment horizontal="right" vertical="center"/>
      <protection locked="0" hidden="1"/>
    </xf>
    <xf numFmtId="41" fontId="41" fillId="25" borderId="0" xfId="0" applyNumberFormat="1" applyFont="1" applyFill="1" applyBorder="1" applyAlignment="1" applyProtection="1">
      <alignment horizontal="right" vertical="center"/>
      <protection locked="0" hidden="1"/>
    </xf>
    <xf numFmtId="0" fontId="41" fillId="25" borderId="0" xfId="0" applyFont="1" applyFill="1" applyAlignment="1" applyProtection="1">
      <alignment horizontal="center" vertical="center"/>
      <protection hidden="1"/>
    </xf>
    <xf numFmtId="0" fontId="41" fillId="25" borderId="0" xfId="0" applyFont="1" applyFill="1" applyAlignment="1" applyProtection="1">
      <alignment horizontal="right" vertical="center"/>
      <protection hidden="1"/>
    </xf>
    <xf numFmtId="0" fontId="41" fillId="25" borderId="0" xfId="0" applyFont="1" applyFill="1" applyAlignment="1" applyProtection="1">
      <alignment horizontal="left" vertical="center"/>
      <protection hidden="1"/>
    </xf>
    <xf numFmtId="0" fontId="41" fillId="25" borderId="0" xfId="0" applyFont="1" applyFill="1" applyBorder="1" applyAlignment="1" applyProtection="1">
      <alignment horizontal="center" vertical="center"/>
      <protection hidden="1"/>
    </xf>
    <xf numFmtId="0" fontId="41" fillId="25" borderId="0" xfId="0" applyFont="1" applyFill="1" applyBorder="1" applyAlignment="1" applyProtection="1">
      <alignment horizontal="left" vertical="center"/>
      <protection hidden="1"/>
    </xf>
    <xf numFmtId="0" fontId="41" fillId="25" borderId="0" xfId="0" applyFont="1" applyFill="1" applyBorder="1" applyAlignment="1" applyProtection="1">
      <alignment horizontal="right" vertical="center"/>
      <protection hidden="1"/>
    </xf>
    <xf numFmtId="41" fontId="41" fillId="25" borderId="0" xfId="0" applyNumberFormat="1" applyFont="1" applyFill="1" applyBorder="1" applyAlignment="1" applyProtection="1">
      <alignment horizontal="left" vertical="center"/>
      <protection hidden="1"/>
    </xf>
    <xf numFmtId="41" fontId="41" fillId="25" borderId="0" xfId="0" applyNumberFormat="1" applyFont="1" applyFill="1" applyBorder="1" applyAlignment="1" applyProtection="1">
      <alignment horizontal="right" vertical="center"/>
      <protection hidden="1"/>
    </xf>
    <xf numFmtId="0" fontId="41" fillId="25" borderId="17" xfId="0" quotePrefix="1" applyNumberFormat="1" applyFont="1" applyFill="1" applyBorder="1" applyAlignment="1" applyProtection="1">
      <alignment horizontal="center" vertical="center"/>
      <protection hidden="1"/>
    </xf>
    <xf numFmtId="41" fontId="41" fillId="25" borderId="0" xfId="0" applyNumberFormat="1" applyFont="1" applyFill="1" applyBorder="1" applyAlignment="1" applyProtection="1">
      <alignment horizontal="center" vertical="center"/>
      <protection hidden="1"/>
    </xf>
    <xf numFmtId="41" fontId="192" fillId="25" borderId="0" xfId="0" applyNumberFormat="1" applyFont="1" applyFill="1" applyBorder="1" applyAlignment="1" applyProtection="1">
      <alignment horizontal="right" vertical="center"/>
      <protection hidden="1"/>
    </xf>
    <xf numFmtId="0" fontId="192" fillId="25" borderId="17" xfId="0" quotePrefix="1" applyNumberFormat="1" applyFont="1" applyFill="1" applyBorder="1" applyAlignment="1" applyProtection="1">
      <alignment horizontal="center" vertical="center"/>
      <protection hidden="1"/>
    </xf>
    <xf numFmtId="41" fontId="192" fillId="25" borderId="0" xfId="0" applyNumberFormat="1" applyFont="1" applyFill="1" applyBorder="1" applyAlignment="1" applyProtection="1">
      <alignment horizontal="center" vertical="center"/>
      <protection hidden="1"/>
    </xf>
    <xf numFmtId="41" fontId="41" fillId="25" borderId="16" xfId="0" applyNumberFormat="1" applyFont="1" applyFill="1" applyBorder="1" applyAlignment="1" applyProtection="1">
      <alignment horizontal="center" vertical="center"/>
      <protection hidden="1"/>
    </xf>
    <xf numFmtId="41" fontId="41" fillId="25" borderId="17" xfId="0" applyNumberFormat="1" applyFont="1" applyFill="1" applyBorder="1" applyAlignment="1" applyProtection="1">
      <alignment horizontal="center" vertical="center"/>
      <protection hidden="1"/>
    </xf>
    <xf numFmtId="41" fontId="41" fillId="25" borderId="16" xfId="0" applyNumberFormat="1" applyFont="1" applyFill="1" applyBorder="1" applyAlignment="1" applyProtection="1">
      <alignment horizontal="left" vertical="center"/>
      <protection hidden="1"/>
    </xf>
    <xf numFmtId="41" fontId="41" fillId="25" borderId="0" xfId="0" applyNumberFormat="1" applyFont="1" applyFill="1" applyBorder="1" applyAlignment="1" applyProtection="1">
      <alignment vertical="center"/>
      <protection locked="0" hidden="1"/>
    </xf>
    <xf numFmtId="41" fontId="41" fillId="25" borderId="17" xfId="0" applyNumberFormat="1" applyFont="1" applyFill="1" applyBorder="1" applyAlignment="1" applyProtection="1">
      <alignment horizontal="left" vertical="center"/>
      <protection hidden="1"/>
    </xf>
    <xf numFmtId="41" fontId="41" fillId="25" borderId="0" xfId="0" applyNumberFormat="1" applyFont="1" applyFill="1" applyBorder="1" applyAlignment="1" applyProtection="1">
      <alignment horizontal="left" vertical="center"/>
      <protection locked="0" hidden="1"/>
    </xf>
    <xf numFmtId="180" fontId="193" fillId="25" borderId="0" xfId="450" applyNumberFormat="1" applyFont="1" applyFill="1" applyBorder="1" applyAlignment="1" applyProtection="1">
      <alignment horizontal="right" vertical="center"/>
      <protection locked="0" hidden="1"/>
    </xf>
    <xf numFmtId="41" fontId="41" fillId="25" borderId="89" xfId="0" applyNumberFormat="1" applyFont="1" applyFill="1" applyBorder="1" applyAlignment="1" applyProtection="1">
      <alignment horizontal="right" vertical="center"/>
      <protection locked="0" hidden="1"/>
    </xf>
    <xf numFmtId="180" fontId="193" fillId="25" borderId="31" xfId="450" applyNumberFormat="1" applyFont="1" applyFill="1" applyBorder="1" applyAlignment="1" applyProtection="1">
      <alignment horizontal="right" vertical="center"/>
      <protection locked="0" hidden="1"/>
    </xf>
    <xf numFmtId="41" fontId="41" fillId="25" borderId="89" xfId="0" applyNumberFormat="1" applyFont="1" applyFill="1" applyBorder="1" applyAlignment="1" applyProtection="1">
      <alignment horizontal="right" vertical="center"/>
      <protection hidden="1"/>
    </xf>
    <xf numFmtId="41" fontId="41" fillId="25" borderId="16" xfId="0" applyNumberFormat="1" applyFont="1" applyFill="1" applyBorder="1" applyAlignment="1" applyProtection="1">
      <alignment horizontal="right" vertical="center"/>
      <protection hidden="1"/>
    </xf>
    <xf numFmtId="0" fontId="42" fillId="25" borderId="30" xfId="414" applyNumberFormat="1" applyFont="1" applyFill="1" applyBorder="1" applyAlignment="1" applyProtection="1">
      <alignment horizontal="left"/>
      <protection hidden="1"/>
    </xf>
    <xf numFmtId="0" fontId="42" fillId="25" borderId="30" xfId="0" applyNumberFormat="1" applyFont="1" applyFill="1" applyBorder="1" applyAlignment="1" applyProtection="1">
      <alignment horizontal="left"/>
      <protection hidden="1"/>
    </xf>
    <xf numFmtId="0" fontId="42" fillId="25" borderId="30" xfId="0" applyNumberFormat="1" applyFont="1" applyFill="1" applyBorder="1" applyAlignment="1" applyProtection="1">
      <alignment horizontal="right"/>
      <protection hidden="1"/>
    </xf>
    <xf numFmtId="0" fontId="42" fillId="25" borderId="0" xfId="414" applyNumberFormat="1" applyFont="1" applyFill="1" applyBorder="1" applyAlignment="1" applyProtection="1">
      <alignment horizontal="left"/>
      <protection hidden="1"/>
    </xf>
    <xf numFmtId="0" fontId="42" fillId="25" borderId="0" xfId="0" applyNumberFormat="1" applyFont="1" applyFill="1" applyAlignment="1" applyProtection="1">
      <alignment horizontal="center"/>
      <protection hidden="1"/>
    </xf>
    <xf numFmtId="0" fontId="42" fillId="25" borderId="0" xfId="0" applyNumberFormat="1" applyFont="1" applyFill="1" applyAlignment="1" applyProtection="1">
      <alignment horizontal="right"/>
      <protection hidden="1"/>
    </xf>
    <xf numFmtId="0" fontId="42" fillId="25" borderId="0" xfId="0" applyNumberFormat="1" applyFont="1" applyFill="1" applyBorder="1" applyAlignment="1" applyProtection="1">
      <alignment horizontal="center"/>
      <protection hidden="1"/>
    </xf>
    <xf numFmtId="180" fontId="41" fillId="25" borderId="0" xfId="0" applyNumberFormat="1" applyFont="1" applyFill="1" applyAlignment="1" applyProtection="1">
      <alignment horizontal="center" vertical="center"/>
      <protection hidden="1"/>
    </xf>
    <xf numFmtId="0" fontId="194" fillId="25" borderId="0" xfId="0" applyFont="1" applyFill="1" applyAlignment="1" applyProtection="1">
      <alignment horizontal="center" vertical="center"/>
      <protection hidden="1"/>
    </xf>
    <xf numFmtId="0" fontId="0" fillId="25" borderId="0" xfId="0" applyFont="1" applyFill="1" applyAlignment="1" applyProtection="1">
      <alignment horizontal="center" vertical="center"/>
      <protection hidden="1"/>
    </xf>
    <xf numFmtId="0" fontId="0" fillId="25" borderId="0" xfId="0" applyFont="1" applyFill="1" applyBorder="1" applyAlignment="1" applyProtection="1">
      <alignment horizontal="center" vertical="center"/>
      <protection hidden="1"/>
    </xf>
    <xf numFmtId="178" fontId="191" fillId="25" borderId="0" xfId="0" applyNumberFormat="1" applyFont="1" applyFill="1" applyAlignment="1" applyProtection="1">
      <alignment vertical="center"/>
      <protection hidden="1"/>
    </xf>
    <xf numFmtId="0" fontId="191" fillId="25" borderId="0" xfId="0" applyFont="1" applyFill="1" applyBorder="1" applyAlignment="1" applyProtection="1">
      <alignment vertical="center"/>
      <protection hidden="1"/>
    </xf>
    <xf numFmtId="41" fontId="41" fillId="25" borderId="0" xfId="0" applyNumberFormat="1" applyFont="1" applyFill="1" applyAlignment="1" applyProtection="1">
      <alignment horizontal="right" vertical="center"/>
      <protection hidden="1"/>
    </xf>
    <xf numFmtId="41" fontId="192" fillId="25" borderId="0" xfId="0" applyNumberFormat="1" applyFont="1" applyFill="1" applyAlignment="1" applyProtection="1">
      <alignment horizontal="right" vertical="center"/>
      <protection hidden="1"/>
    </xf>
    <xf numFmtId="41" fontId="192" fillId="25" borderId="16" xfId="0" applyNumberFormat="1" applyFont="1" applyFill="1" applyBorder="1" applyAlignment="1" applyProtection="1">
      <alignment horizontal="right" vertical="center"/>
      <protection hidden="1"/>
    </xf>
    <xf numFmtId="0" fontId="192" fillId="25" borderId="0" xfId="0" applyFont="1" applyFill="1" applyBorder="1" applyAlignment="1" applyProtection="1">
      <alignment horizontal="center" vertical="center"/>
      <protection hidden="1"/>
    </xf>
    <xf numFmtId="178" fontId="41" fillId="25" borderId="0" xfId="0" applyNumberFormat="1" applyFont="1" applyFill="1" applyBorder="1" applyAlignment="1" applyProtection="1">
      <alignment horizontal="center" vertical="center"/>
      <protection hidden="1"/>
    </xf>
    <xf numFmtId="0" fontId="41" fillId="25" borderId="16" xfId="0" applyFont="1" applyFill="1" applyBorder="1" applyAlignment="1" applyProtection="1">
      <alignment horizontal="left" vertical="center"/>
      <protection hidden="1"/>
    </xf>
    <xf numFmtId="41" fontId="41" fillId="25" borderId="0" xfId="0" applyNumberFormat="1" applyFont="1" applyFill="1" applyAlignment="1" applyProtection="1">
      <alignment horizontal="right" vertical="center"/>
      <protection locked="0" hidden="1"/>
    </xf>
    <xf numFmtId="41" fontId="41" fillId="25" borderId="0" xfId="457" applyNumberFormat="1" applyFont="1" applyFill="1" applyBorder="1" applyAlignment="1" applyProtection="1">
      <alignment horizontal="right" vertical="center"/>
      <protection locked="0" hidden="1"/>
    </xf>
    <xf numFmtId="41" fontId="41" fillId="25" borderId="16" xfId="457" applyNumberFormat="1" applyFont="1" applyFill="1" applyBorder="1" applyAlignment="1" applyProtection="1">
      <alignment horizontal="right" vertical="center"/>
      <protection locked="0" hidden="1"/>
    </xf>
    <xf numFmtId="41" fontId="41" fillId="25" borderId="0" xfId="457" applyNumberFormat="1" applyFont="1" applyFill="1" applyAlignment="1" applyProtection="1">
      <alignment horizontal="right" vertical="center"/>
      <protection locked="0" hidden="1"/>
    </xf>
    <xf numFmtId="178" fontId="41" fillId="25" borderId="4" xfId="0" applyNumberFormat="1" applyFont="1" applyFill="1" applyBorder="1" applyAlignment="1" applyProtection="1">
      <alignment horizontal="center" vertical="center"/>
      <protection hidden="1"/>
    </xf>
    <xf numFmtId="0" fontId="41" fillId="25" borderId="18" xfId="0" applyFont="1" applyFill="1" applyBorder="1" applyAlignment="1" applyProtection="1">
      <alignment horizontal="left" vertical="center"/>
      <protection hidden="1"/>
    </xf>
    <xf numFmtId="41" fontId="41" fillId="25" borderId="24" xfId="0" applyNumberFormat="1" applyFont="1" applyFill="1" applyBorder="1" applyAlignment="1" applyProtection="1">
      <alignment horizontal="right" vertical="center"/>
      <protection hidden="1"/>
    </xf>
    <xf numFmtId="41" fontId="41" fillId="25" borderId="4" xfId="0" applyNumberFormat="1" applyFont="1" applyFill="1" applyBorder="1" applyAlignment="1" applyProtection="1">
      <alignment horizontal="right" vertical="center"/>
      <protection hidden="1"/>
    </xf>
    <xf numFmtId="178" fontId="41" fillId="25" borderId="18" xfId="0" applyNumberFormat="1" applyFont="1" applyFill="1" applyBorder="1" applyAlignment="1" applyProtection="1">
      <alignment horizontal="center" vertical="center"/>
      <protection hidden="1"/>
    </xf>
    <xf numFmtId="41" fontId="41" fillId="25" borderId="24" xfId="0" applyNumberFormat="1" applyFont="1" applyFill="1" applyBorder="1" applyAlignment="1" applyProtection="1">
      <alignment horizontal="right" vertical="center"/>
      <protection locked="0" hidden="1"/>
    </xf>
    <xf numFmtId="0" fontId="41" fillId="25" borderId="4" xfId="0" applyFont="1" applyFill="1" applyBorder="1" applyAlignment="1" applyProtection="1">
      <alignment horizontal="left" vertical="center"/>
      <protection hidden="1"/>
    </xf>
    <xf numFmtId="1" fontId="42" fillId="25" borderId="0" xfId="0" applyNumberFormat="1" applyFont="1" applyFill="1" applyBorder="1" applyAlignment="1" applyProtection="1">
      <alignment horizontal="left"/>
      <protection hidden="1"/>
    </xf>
    <xf numFmtId="0" fontId="42" fillId="25" borderId="0" xfId="0" applyFont="1" applyFill="1" applyBorder="1" applyAlignment="1" applyProtection="1">
      <alignment horizontal="left"/>
      <protection hidden="1"/>
    </xf>
    <xf numFmtId="0" fontId="42" fillId="25" borderId="0" xfId="0" applyNumberFormat="1" applyFont="1" applyFill="1" applyBorder="1" applyAlignment="1" applyProtection="1">
      <alignment horizontal="right"/>
      <protection hidden="1"/>
    </xf>
    <xf numFmtId="178" fontId="42" fillId="25" borderId="0" xfId="0" applyNumberFormat="1" applyFont="1" applyFill="1" applyBorder="1" applyAlignment="1" applyProtection="1">
      <alignment horizontal="left"/>
      <protection hidden="1"/>
    </xf>
    <xf numFmtId="0" fontId="42" fillId="25" borderId="0" xfId="0" applyFont="1" applyFill="1" applyAlignment="1" applyProtection="1">
      <alignment horizontal="left"/>
      <protection hidden="1"/>
    </xf>
    <xf numFmtId="0" fontId="42" fillId="25" borderId="0" xfId="0" applyFont="1" applyFill="1" applyBorder="1" applyAlignment="1" applyProtection="1">
      <alignment horizontal="center"/>
      <protection hidden="1"/>
    </xf>
    <xf numFmtId="178" fontId="42" fillId="25" borderId="0" xfId="0" applyNumberFormat="1" applyFont="1" applyFill="1" applyBorder="1" applyAlignment="1" applyProtection="1">
      <alignment horizontal="center"/>
      <protection hidden="1"/>
    </xf>
    <xf numFmtId="178" fontId="0" fillId="25" borderId="0" xfId="0" applyNumberFormat="1" applyFont="1" applyFill="1" applyBorder="1" applyAlignment="1" applyProtection="1">
      <alignment horizontal="center" vertical="center"/>
      <protection hidden="1"/>
    </xf>
    <xf numFmtId="205" fontId="41" fillId="25" borderId="0" xfId="0" applyNumberFormat="1" applyFont="1" applyFill="1" applyAlignment="1" applyProtection="1">
      <alignment vertical="center"/>
      <protection hidden="1"/>
    </xf>
    <xf numFmtId="178" fontId="41" fillId="25" borderId="0" xfId="0" applyNumberFormat="1" applyFont="1" applyFill="1" applyAlignment="1" applyProtection="1">
      <alignment horizontal="center" vertical="center"/>
      <protection hidden="1"/>
    </xf>
    <xf numFmtId="178" fontId="41" fillId="25" borderId="0" xfId="0" applyNumberFormat="1" applyFont="1" applyFill="1" applyBorder="1" applyAlignment="1" applyProtection="1">
      <alignment horizontal="left" vertical="center"/>
      <protection hidden="1"/>
    </xf>
    <xf numFmtId="41" fontId="195" fillId="25" borderId="0" xfId="0" applyNumberFormat="1" applyFont="1" applyFill="1" applyBorder="1" applyAlignment="1" applyProtection="1">
      <alignment horizontal="right" vertical="center"/>
      <protection hidden="1"/>
    </xf>
    <xf numFmtId="41" fontId="42" fillId="25" borderId="0" xfId="0" applyNumberFormat="1" applyFont="1" applyFill="1" applyAlignment="1" applyProtection="1">
      <alignment horizontal="right" vertical="center"/>
      <protection hidden="1"/>
    </xf>
    <xf numFmtId="176" fontId="41" fillId="25" borderId="0" xfId="341" applyFont="1" applyFill="1" applyBorder="1" applyAlignment="1" applyProtection="1">
      <alignment horizontal="right" vertical="center"/>
      <protection hidden="1"/>
    </xf>
    <xf numFmtId="206" fontId="41" fillId="25" borderId="0" xfId="0" applyNumberFormat="1" applyFont="1" applyFill="1" applyBorder="1" applyAlignment="1" applyProtection="1">
      <alignment horizontal="right" vertical="center"/>
      <protection hidden="1"/>
    </xf>
    <xf numFmtId="178" fontId="195" fillId="25" borderId="0" xfId="0" applyNumberFormat="1" applyFont="1" applyFill="1" applyBorder="1" applyAlignment="1" applyProtection="1">
      <alignment horizontal="center" vertical="center"/>
      <protection hidden="1"/>
    </xf>
    <xf numFmtId="178" fontId="195" fillId="25" borderId="16" xfId="0" applyNumberFormat="1" applyFont="1" applyFill="1" applyBorder="1" applyAlignment="1" applyProtection="1">
      <alignment horizontal="center" vertical="center"/>
      <protection hidden="1"/>
    </xf>
    <xf numFmtId="0" fontId="42" fillId="25" borderId="17" xfId="0" applyNumberFormat="1" applyFont="1" applyFill="1" applyBorder="1" applyAlignment="1" applyProtection="1">
      <alignment horizontal="center" vertical="center"/>
      <protection hidden="1"/>
    </xf>
    <xf numFmtId="206" fontId="41" fillId="25" borderId="0" xfId="0" applyNumberFormat="1" applyFont="1" applyFill="1" applyBorder="1" applyAlignment="1" applyProtection="1">
      <alignment horizontal="center" vertical="center"/>
      <protection hidden="1"/>
    </xf>
    <xf numFmtId="0" fontId="42" fillId="25" borderId="30" xfId="0" applyFont="1" applyFill="1" applyBorder="1" applyAlignment="1" applyProtection="1">
      <protection hidden="1"/>
    </xf>
    <xf numFmtId="1" fontId="42" fillId="25" borderId="30" xfId="0" applyNumberFormat="1" applyFont="1" applyFill="1" applyBorder="1" applyAlignment="1" applyProtection="1">
      <alignment horizontal="left"/>
      <protection hidden="1"/>
    </xf>
    <xf numFmtId="0" fontId="42" fillId="25" borderId="30" xfId="0" applyFont="1" applyFill="1" applyBorder="1" applyAlignment="1" applyProtection="1">
      <alignment horizontal="right"/>
      <protection hidden="1"/>
    </xf>
    <xf numFmtId="0" fontId="42" fillId="25" borderId="30" xfId="0" applyFont="1" applyFill="1" applyBorder="1" applyAlignment="1" applyProtection="1">
      <alignment horizontal="left"/>
      <protection hidden="1"/>
    </xf>
    <xf numFmtId="178" fontId="42" fillId="25" borderId="30" xfId="0" applyNumberFormat="1" applyFont="1" applyFill="1" applyBorder="1" applyAlignment="1" applyProtection="1">
      <alignment horizontal="left"/>
      <protection hidden="1"/>
    </xf>
    <xf numFmtId="0" fontId="42" fillId="25" borderId="30" xfId="0" applyFont="1" applyFill="1" applyBorder="1" applyAlignment="1" applyProtection="1">
      <alignment wrapText="1"/>
      <protection hidden="1"/>
    </xf>
    <xf numFmtId="0" fontId="42" fillId="25" borderId="0" xfId="0" applyFont="1" applyFill="1" applyAlignment="1" applyProtection="1">
      <alignment horizontal="center"/>
      <protection hidden="1"/>
    </xf>
    <xf numFmtId="178" fontId="42" fillId="25" borderId="0" xfId="0" applyNumberFormat="1" applyFont="1" applyFill="1" applyAlignment="1" applyProtection="1">
      <alignment horizontal="center"/>
      <protection hidden="1"/>
    </xf>
    <xf numFmtId="0" fontId="196" fillId="25" borderId="0" xfId="0" applyFont="1" applyFill="1" applyAlignment="1" applyProtection="1">
      <alignment horizontal="right"/>
      <protection hidden="1"/>
    </xf>
    <xf numFmtId="0" fontId="42" fillId="25" borderId="0" xfId="0" applyFont="1" applyFill="1" applyAlignment="1" applyProtection="1">
      <alignment horizontal="left" vertical="center"/>
      <protection hidden="1"/>
    </xf>
    <xf numFmtId="0" fontId="42" fillId="25" borderId="0" xfId="0" applyFont="1" applyFill="1" applyAlignment="1" applyProtection="1">
      <alignment horizontal="center" vertical="center"/>
      <protection hidden="1"/>
    </xf>
    <xf numFmtId="178" fontId="42" fillId="25" borderId="0" xfId="0" applyNumberFormat="1" applyFont="1" applyFill="1" applyAlignment="1" applyProtection="1">
      <alignment horizontal="center" vertical="center"/>
      <protection hidden="1"/>
    </xf>
    <xf numFmtId="0" fontId="42" fillId="25" borderId="0" xfId="0" applyFont="1" applyFill="1" applyAlignment="1" applyProtection="1">
      <alignment horizontal="right" vertical="center"/>
      <protection hidden="1"/>
    </xf>
    <xf numFmtId="0" fontId="42" fillId="25" borderId="0" xfId="0" applyFont="1" applyFill="1" applyBorder="1" applyAlignment="1" applyProtection="1">
      <alignment horizontal="center" vertical="center"/>
      <protection hidden="1"/>
    </xf>
    <xf numFmtId="178" fontId="0" fillId="25" borderId="0" xfId="0" applyNumberFormat="1" applyFont="1" applyFill="1" applyAlignment="1" applyProtection="1">
      <alignment horizontal="center" vertical="center"/>
      <protection hidden="1"/>
    </xf>
    <xf numFmtId="41" fontId="78" fillId="25" borderId="16" xfId="418" applyNumberFormat="1" applyFont="1" applyFill="1" applyBorder="1" applyAlignment="1" applyProtection="1">
      <alignment horizontal="right" vertical="center"/>
      <protection locked="0" hidden="1"/>
    </xf>
    <xf numFmtId="178" fontId="76" fillId="25" borderId="0" xfId="0" applyNumberFormat="1" applyFont="1" applyFill="1" applyBorder="1" applyAlignment="1" applyProtection="1">
      <alignment horizontal="center" vertical="top"/>
      <protection hidden="1"/>
    </xf>
    <xf numFmtId="0" fontId="76" fillId="25" borderId="0" xfId="449" applyFont="1" applyFill="1" applyAlignment="1" applyProtection="1">
      <alignment horizontal="left" vertical="top"/>
      <protection hidden="1"/>
    </xf>
    <xf numFmtId="0" fontId="76" fillId="25" borderId="0" xfId="449" applyFont="1" applyFill="1" applyAlignment="1" applyProtection="1">
      <alignment horizontal="center" vertical="top"/>
      <protection hidden="1"/>
    </xf>
    <xf numFmtId="0" fontId="76" fillId="25" borderId="0" xfId="449" applyFont="1" applyFill="1" applyAlignment="1" applyProtection="1">
      <alignment horizontal="right" vertical="top"/>
      <protection hidden="1"/>
    </xf>
    <xf numFmtId="0" fontId="76" fillId="25" borderId="0" xfId="449" applyFont="1" applyFill="1" applyBorder="1" applyAlignment="1" applyProtection="1">
      <alignment horizontal="center" vertical="top"/>
      <protection hidden="1"/>
    </xf>
    <xf numFmtId="0" fontId="76" fillId="25" borderId="0" xfId="449" applyFont="1" applyFill="1" applyAlignment="1" applyProtection="1">
      <alignment vertical="top"/>
      <protection hidden="1"/>
    </xf>
    <xf numFmtId="0" fontId="41" fillId="25" borderId="0" xfId="0" applyFont="1" applyFill="1" applyBorder="1" applyAlignment="1" applyProtection="1">
      <alignment horizontal="center" vertical="top"/>
      <protection hidden="1"/>
    </xf>
    <xf numFmtId="0" fontId="41" fillId="25" borderId="0" xfId="0" applyFont="1" applyFill="1" applyBorder="1" applyAlignment="1" applyProtection="1">
      <alignment horizontal="right" vertical="top"/>
      <protection hidden="1"/>
    </xf>
    <xf numFmtId="0" fontId="41" fillId="25" borderId="0" xfId="0" applyFont="1" applyFill="1" applyAlignment="1" applyProtection="1">
      <alignment horizontal="left" vertical="top"/>
      <protection hidden="1"/>
    </xf>
    <xf numFmtId="0" fontId="41" fillId="25" borderId="0" xfId="0" applyFont="1" applyFill="1" applyAlignment="1" applyProtection="1">
      <alignment horizontal="right" vertical="top"/>
      <protection hidden="1"/>
    </xf>
    <xf numFmtId="0" fontId="41" fillId="25" borderId="0" xfId="0" applyFont="1" applyFill="1" applyAlignment="1" applyProtection="1">
      <alignment horizontal="center" vertical="top"/>
      <protection hidden="1"/>
    </xf>
    <xf numFmtId="178" fontId="41" fillId="25" borderId="0" xfId="0" applyNumberFormat="1" applyFont="1" applyFill="1" applyAlignment="1" applyProtection="1">
      <alignment horizontal="center" vertical="top"/>
      <protection hidden="1"/>
    </xf>
    <xf numFmtId="14" fontId="42" fillId="25" borderId="89" xfId="419" applyNumberFormat="1" applyFont="1" applyFill="1" applyBorder="1" applyAlignment="1" applyProtection="1">
      <alignment horizontal="center" vertical="top"/>
      <protection hidden="1"/>
    </xf>
    <xf numFmtId="49" fontId="42" fillId="25" borderId="90" xfId="414" applyNumberFormat="1" applyFont="1" applyFill="1" applyBorder="1" applyAlignment="1" applyProtection="1">
      <alignment horizontal="left" vertical="top"/>
      <protection hidden="1"/>
    </xf>
    <xf numFmtId="245" fontId="42" fillId="25" borderId="0" xfId="419" applyNumberFormat="1" applyFont="1" applyFill="1" applyBorder="1" applyAlignment="1" applyProtection="1">
      <alignment horizontal="left" vertical="center"/>
      <protection hidden="1"/>
    </xf>
    <xf numFmtId="245" fontId="42" fillId="25" borderId="0" xfId="444" applyNumberFormat="1" applyFont="1" applyFill="1" applyBorder="1" applyAlignment="1" applyProtection="1">
      <alignment horizontal="left" vertical="center"/>
      <protection hidden="1"/>
    </xf>
    <xf numFmtId="245" fontId="42" fillId="25" borderId="0" xfId="414" applyNumberFormat="1" applyFont="1" applyFill="1" applyBorder="1" applyAlignment="1" applyProtection="1">
      <alignment horizontal="left" vertical="center"/>
      <protection hidden="1"/>
    </xf>
    <xf numFmtId="245" fontId="42" fillId="25" borderId="89" xfId="419" applyNumberFormat="1" applyFont="1" applyFill="1" applyBorder="1" applyAlignment="1" applyProtection="1">
      <alignment horizontal="left" vertical="top"/>
      <protection hidden="1"/>
    </xf>
    <xf numFmtId="0" fontId="42" fillId="25" borderId="90" xfId="419" applyNumberFormat="1" applyFont="1" applyFill="1" applyBorder="1" applyAlignment="1" applyProtection="1">
      <alignment horizontal="center" vertical="top"/>
      <protection hidden="1"/>
    </xf>
    <xf numFmtId="0" fontId="189" fillId="25" borderId="24" xfId="419" applyNumberFormat="1" applyFont="1" applyFill="1" applyBorder="1" applyAlignment="1" applyProtection="1">
      <alignment horizontal="left" vertical="top"/>
      <protection hidden="1"/>
    </xf>
    <xf numFmtId="0" fontId="42" fillId="25" borderId="0" xfId="419" applyNumberFormat="1" applyFont="1" applyFill="1" applyBorder="1" applyAlignment="1" applyProtection="1">
      <alignment horizontal="left" vertical="top"/>
      <protection hidden="1"/>
    </xf>
    <xf numFmtId="14" fontId="42" fillId="25" borderId="0" xfId="419" applyNumberFormat="1" applyFont="1" applyFill="1" applyBorder="1" applyAlignment="1" applyProtection="1">
      <alignment horizontal="center" vertical="top"/>
      <protection hidden="1"/>
    </xf>
    <xf numFmtId="0" fontId="42" fillId="25" borderId="0" xfId="419" applyFont="1" applyFill="1" applyBorder="1" applyAlignment="1" applyProtection="1">
      <alignment horizontal="right" vertical="top"/>
      <protection hidden="1"/>
    </xf>
    <xf numFmtId="0" fontId="75" fillId="25" borderId="0" xfId="0" applyFont="1" applyFill="1" applyBorder="1" applyAlignment="1" applyProtection="1">
      <alignment horizontal="left" vertical="top"/>
      <protection hidden="1"/>
    </xf>
    <xf numFmtId="206" fontId="76" fillId="25" borderId="0" xfId="341" applyNumberFormat="1" applyFont="1" applyFill="1" applyBorder="1" applyAlignment="1" applyProtection="1">
      <alignment horizontal="right" vertical="center"/>
      <protection hidden="1"/>
    </xf>
    <xf numFmtId="206" fontId="76" fillId="25" borderId="0" xfId="0" applyNumberFormat="1" applyFont="1" applyFill="1" applyBorder="1" applyAlignment="1" applyProtection="1">
      <alignment horizontal="right" vertical="center"/>
      <protection locked="0" hidden="1"/>
    </xf>
    <xf numFmtId="206" fontId="76" fillId="25" borderId="16" xfId="0" applyNumberFormat="1" applyFont="1" applyFill="1" applyBorder="1" applyAlignment="1" applyProtection="1">
      <alignment horizontal="right" vertical="center"/>
      <protection locked="0" hidden="1"/>
    </xf>
    <xf numFmtId="206" fontId="76" fillId="25" borderId="89" xfId="341" applyNumberFormat="1" applyFont="1" applyFill="1" applyBorder="1" applyAlignment="1" applyProtection="1">
      <alignment horizontal="right" vertical="center"/>
      <protection hidden="1"/>
    </xf>
    <xf numFmtId="41" fontId="41" fillId="25" borderId="24" xfId="0" applyNumberFormat="1" applyFont="1" applyFill="1" applyBorder="1" applyAlignment="1" applyProtection="1">
      <alignment horizontal="left" vertical="center"/>
      <protection hidden="1"/>
    </xf>
    <xf numFmtId="0" fontId="169" fillId="25" borderId="0" xfId="0" applyFont="1" applyFill="1" applyAlignment="1" applyProtection="1">
      <alignment horizontal="center" vertical="center"/>
      <protection hidden="1"/>
    </xf>
    <xf numFmtId="0" fontId="191" fillId="25" borderId="0" xfId="0" applyFont="1" applyFill="1" applyAlignment="1" applyProtection="1">
      <alignment horizontal="center" vertical="center"/>
      <protection hidden="1"/>
    </xf>
    <xf numFmtId="0" fontId="190" fillId="25" borderId="0" xfId="0" applyFont="1" applyFill="1" applyBorder="1" applyAlignment="1" applyProtection="1">
      <alignment horizontal="center" vertical="center"/>
      <protection hidden="1"/>
    </xf>
    <xf numFmtId="0" fontId="192" fillId="25" borderId="16" xfId="0" quotePrefix="1" applyNumberFormat="1" applyFont="1" applyFill="1" applyBorder="1" applyAlignment="1" applyProtection="1">
      <alignment horizontal="center" vertical="center"/>
      <protection hidden="1"/>
    </xf>
    <xf numFmtId="178" fontId="41" fillId="25" borderId="16" xfId="0" applyNumberFormat="1" applyFont="1" applyFill="1" applyBorder="1" applyAlignment="1" applyProtection="1">
      <alignment horizontal="center" vertical="center"/>
      <protection hidden="1"/>
    </xf>
    <xf numFmtId="0" fontId="41" fillId="25" borderId="0" xfId="0" quotePrefix="1" applyNumberFormat="1" applyFont="1" applyFill="1" applyBorder="1" applyAlignment="1" applyProtection="1">
      <alignment horizontal="center" vertical="center"/>
      <protection hidden="1"/>
    </xf>
    <xf numFmtId="0" fontId="41" fillId="25" borderId="16" xfId="0" quotePrefix="1" applyNumberFormat="1" applyFont="1" applyFill="1" applyBorder="1" applyAlignment="1" applyProtection="1">
      <alignment horizontal="center" vertical="center"/>
      <protection hidden="1"/>
    </xf>
    <xf numFmtId="0" fontId="76" fillId="25" borderId="29" xfId="0" applyFont="1" applyFill="1" applyBorder="1" applyAlignment="1" applyProtection="1">
      <alignment horizontal="center" vertical="center" wrapText="1"/>
      <protection hidden="1"/>
    </xf>
    <xf numFmtId="0" fontId="76" fillId="25" borderId="27" xfId="0" applyFont="1" applyFill="1" applyBorder="1" applyAlignment="1" applyProtection="1">
      <alignment horizontal="center" vertical="center" wrapText="1"/>
      <protection hidden="1"/>
    </xf>
    <xf numFmtId="0" fontId="183" fillId="25" borderId="0" xfId="0" applyFont="1" applyFill="1" applyAlignment="1" applyProtection="1">
      <alignment horizontal="center" vertical="center"/>
      <protection hidden="1"/>
    </xf>
    <xf numFmtId="0" fontId="173" fillId="25" borderId="0" xfId="0" applyFont="1" applyFill="1" applyAlignment="1" applyProtection="1">
      <alignment horizontal="center" vertical="center" shrinkToFit="1"/>
      <protection hidden="1"/>
    </xf>
    <xf numFmtId="0" fontId="173" fillId="25" borderId="0" xfId="0" applyFont="1" applyFill="1" applyAlignment="1" applyProtection="1">
      <alignment horizontal="center" vertical="center"/>
      <protection hidden="1"/>
    </xf>
    <xf numFmtId="0" fontId="76" fillId="25" borderId="26" xfId="0" applyFont="1" applyFill="1" applyBorder="1" applyAlignment="1" applyProtection="1">
      <alignment horizontal="center" vertical="center" wrapText="1"/>
      <protection hidden="1"/>
    </xf>
    <xf numFmtId="0" fontId="76" fillId="25" borderId="28" xfId="0" applyFont="1" applyFill="1" applyBorder="1" applyAlignment="1" applyProtection="1">
      <alignment horizontal="center" vertical="center" wrapText="1"/>
      <protection hidden="1"/>
    </xf>
    <xf numFmtId="41" fontId="76" fillId="25" borderId="0" xfId="0" applyNumberFormat="1" applyFont="1" applyFill="1" applyBorder="1" applyAlignment="1" applyProtection="1">
      <alignment horizontal="center" vertical="center"/>
      <protection hidden="1"/>
    </xf>
    <xf numFmtId="0" fontId="169" fillId="25" borderId="0" xfId="0" applyFont="1" applyFill="1" applyBorder="1" applyAlignment="1" applyProtection="1">
      <alignment horizontal="center" vertical="center"/>
      <protection hidden="1"/>
    </xf>
    <xf numFmtId="41" fontId="76" fillId="25" borderId="0" xfId="0" applyNumberFormat="1" applyFont="1" applyFill="1" applyBorder="1" applyAlignment="1" applyProtection="1">
      <alignment vertical="center"/>
      <protection hidden="1"/>
    </xf>
    <xf numFmtId="41" fontId="171" fillId="25" borderId="4" xfId="0" applyNumberFormat="1" applyFont="1" applyFill="1" applyBorder="1" applyAlignment="1" applyProtection="1">
      <alignment vertical="center"/>
      <protection hidden="1"/>
    </xf>
    <xf numFmtId="41" fontId="76" fillId="25" borderId="17" xfId="0" applyNumberFormat="1" applyFont="1" applyFill="1" applyBorder="1" applyAlignment="1" applyProtection="1">
      <alignment horizontal="center" vertical="center"/>
      <protection hidden="1"/>
    </xf>
    <xf numFmtId="178" fontId="76" fillId="25" borderId="16" xfId="0" applyNumberFormat="1" applyFont="1" applyFill="1" applyBorder="1" applyAlignment="1" applyProtection="1">
      <alignment horizontal="center" vertical="center"/>
      <protection hidden="1"/>
    </xf>
    <xf numFmtId="0" fontId="76" fillId="25" borderId="0" xfId="0" quotePrefix="1" applyNumberFormat="1" applyFont="1" applyFill="1" applyBorder="1" applyAlignment="1" applyProtection="1">
      <alignment horizontal="center" vertical="center"/>
      <protection hidden="1"/>
    </xf>
    <xf numFmtId="0" fontId="76" fillId="25" borderId="16" xfId="0" quotePrefix="1" applyNumberFormat="1" applyFont="1" applyFill="1" applyBorder="1" applyAlignment="1" applyProtection="1">
      <alignment horizontal="center" vertical="center"/>
      <protection hidden="1"/>
    </xf>
    <xf numFmtId="0" fontId="171" fillId="25" borderId="16" xfId="0" quotePrefix="1" applyNumberFormat="1" applyFont="1" applyFill="1" applyBorder="1" applyAlignment="1" applyProtection="1">
      <alignment horizontal="center" vertical="center"/>
      <protection hidden="1"/>
    </xf>
    <xf numFmtId="41" fontId="171" fillId="25" borderId="0" xfId="0" applyNumberFormat="1" applyFont="1" applyFill="1" applyBorder="1" applyAlignment="1" applyProtection="1">
      <alignment horizontal="center" vertical="center"/>
      <protection hidden="1"/>
    </xf>
    <xf numFmtId="0" fontId="168" fillId="25" borderId="0" xfId="0" applyFont="1" applyFill="1" applyBorder="1" applyAlignment="1" applyProtection="1">
      <alignment horizontal="center" vertical="center"/>
      <protection hidden="1"/>
    </xf>
    <xf numFmtId="207" fontId="171" fillId="25" borderId="0" xfId="0" applyNumberFormat="1" applyFont="1" applyFill="1" applyBorder="1" applyAlignment="1" applyProtection="1">
      <alignment horizontal="right" vertical="center"/>
      <protection hidden="1"/>
    </xf>
    <xf numFmtId="205" fontId="171" fillId="25" borderId="0" xfId="0" applyNumberFormat="1" applyFont="1" applyFill="1" applyBorder="1" applyAlignment="1" applyProtection="1">
      <alignment horizontal="right" vertical="center"/>
      <protection hidden="1"/>
    </xf>
    <xf numFmtId="205" fontId="171" fillId="25" borderId="0" xfId="0" applyNumberFormat="1" applyFont="1" applyFill="1" applyBorder="1" applyAlignment="1" applyProtection="1">
      <alignment vertical="center"/>
      <protection hidden="1"/>
    </xf>
    <xf numFmtId="41" fontId="171" fillId="25" borderId="0" xfId="0" quotePrefix="1" applyNumberFormat="1" applyFont="1" applyFill="1" applyBorder="1" applyAlignment="1" applyProtection="1">
      <alignment horizontal="center" vertical="center"/>
      <protection hidden="1"/>
    </xf>
    <xf numFmtId="41" fontId="171" fillId="25" borderId="16" xfId="0" quotePrefix="1" applyNumberFormat="1" applyFont="1" applyFill="1" applyBorder="1" applyAlignment="1" applyProtection="1">
      <alignment horizontal="center" vertical="center"/>
      <protection hidden="1"/>
    </xf>
    <xf numFmtId="0" fontId="76" fillId="25" borderId="19" xfId="0" applyFont="1" applyFill="1" applyBorder="1" applyAlignment="1" applyProtection="1">
      <alignment horizontal="center" vertical="center" wrapText="1"/>
      <protection hidden="1"/>
    </xf>
    <xf numFmtId="0" fontId="76" fillId="25" borderId="25" xfId="0" applyFont="1" applyFill="1" applyBorder="1" applyAlignment="1" applyProtection="1">
      <alignment horizontal="center" vertical="center" wrapText="1"/>
      <protection hidden="1"/>
    </xf>
    <xf numFmtId="41" fontId="76" fillId="25" borderId="0" xfId="0" quotePrefix="1" applyNumberFormat="1" applyFont="1" applyFill="1" applyBorder="1" applyAlignment="1" applyProtection="1">
      <alignment horizontal="center" vertical="center"/>
      <protection hidden="1"/>
    </xf>
    <xf numFmtId="41" fontId="76" fillId="25" borderId="16" xfId="0" quotePrefix="1" applyNumberFormat="1" applyFont="1" applyFill="1" applyBorder="1" applyAlignment="1" applyProtection="1">
      <alignment horizontal="center" vertical="center"/>
      <protection hidden="1"/>
    </xf>
    <xf numFmtId="0" fontId="192" fillId="25" borderId="0" xfId="0" quotePrefix="1" applyNumberFormat="1" applyFont="1" applyFill="1" applyBorder="1" applyAlignment="1" applyProtection="1">
      <alignment horizontal="center" vertical="center"/>
      <protection hidden="1"/>
    </xf>
    <xf numFmtId="0" fontId="191" fillId="25" borderId="0" xfId="0" applyFont="1" applyFill="1" applyBorder="1" applyAlignment="1" applyProtection="1">
      <alignment horizontal="center" vertical="center"/>
      <protection hidden="1"/>
    </xf>
    <xf numFmtId="178" fontId="169" fillId="25" borderId="0" xfId="0" applyNumberFormat="1" applyFont="1" applyFill="1" applyAlignment="1" applyProtection="1">
      <alignment horizontal="center" vertical="center"/>
      <protection hidden="1"/>
    </xf>
    <xf numFmtId="205" fontId="77" fillId="25" borderId="17" xfId="345" applyNumberFormat="1" applyFont="1" applyFill="1" applyBorder="1" applyAlignment="1" applyProtection="1">
      <alignment horizontal="right" vertical="center"/>
      <protection hidden="1"/>
    </xf>
    <xf numFmtId="41" fontId="171" fillId="25" borderId="89" xfId="0" applyNumberFormat="1" applyFont="1" applyFill="1" applyBorder="1" applyAlignment="1" applyProtection="1">
      <alignment vertical="center"/>
      <protection locked="0" hidden="1"/>
    </xf>
    <xf numFmtId="41" fontId="76" fillId="25" borderId="90" xfId="0" applyNumberFormat="1" applyFont="1" applyFill="1" applyBorder="1" applyAlignment="1" applyProtection="1">
      <alignment horizontal="right" vertical="center"/>
      <protection locked="0" hidden="1"/>
    </xf>
    <xf numFmtId="206" fontId="76" fillId="25" borderId="89" xfId="341" applyNumberFormat="1" applyFont="1" applyFill="1" applyBorder="1" applyAlignment="1" applyProtection="1">
      <alignment horizontal="right" vertical="center"/>
      <protection locked="0" hidden="1"/>
    </xf>
    <xf numFmtId="206" fontId="76" fillId="25" borderId="89" xfId="0" applyNumberFormat="1" applyFont="1" applyFill="1" applyBorder="1" applyAlignment="1" applyProtection="1">
      <alignment horizontal="right" vertical="center"/>
      <protection locked="0" hidden="1"/>
    </xf>
    <xf numFmtId="206" fontId="76" fillId="25" borderId="90" xfId="0" applyNumberFormat="1" applyFont="1" applyFill="1" applyBorder="1" applyAlignment="1" applyProtection="1">
      <alignment horizontal="right" vertical="center"/>
      <protection locked="0" hidden="1"/>
    </xf>
    <xf numFmtId="41" fontId="41" fillId="25" borderId="90" xfId="0" applyNumberFormat="1" applyFont="1" applyFill="1" applyBorder="1" applyAlignment="1" applyProtection="1">
      <alignment horizontal="right" vertical="center"/>
      <protection locked="0" hidden="1"/>
    </xf>
    <xf numFmtId="41" fontId="186" fillId="25" borderId="0" xfId="341" applyNumberFormat="1" applyFont="1" applyFill="1" applyBorder="1" applyAlignment="1" applyProtection="1">
      <alignment horizontal="right" vertical="center"/>
      <protection locked="0" hidden="1"/>
    </xf>
    <xf numFmtId="41" fontId="186" fillId="25" borderId="89" xfId="341" applyNumberFormat="1" applyFont="1" applyFill="1" applyBorder="1" applyAlignment="1" applyProtection="1">
      <alignment horizontal="right" vertical="center"/>
      <protection locked="0" hidden="1"/>
    </xf>
    <xf numFmtId="0" fontId="169" fillId="25" borderId="0" xfId="0" applyFont="1" applyFill="1" applyBorder="1" applyAlignment="1" applyProtection="1">
      <alignment horizontal="center" vertical="center"/>
      <protection hidden="1"/>
    </xf>
    <xf numFmtId="0" fontId="168" fillId="25" borderId="0" xfId="0" applyFont="1" applyFill="1" applyBorder="1" applyAlignment="1" applyProtection="1">
      <alignment horizontal="center" vertical="center"/>
      <protection hidden="1"/>
    </xf>
    <xf numFmtId="41" fontId="78" fillId="25" borderId="89" xfId="419" applyNumberFormat="1" applyFont="1" applyFill="1" applyBorder="1" applyAlignment="1" applyProtection="1">
      <alignment horizontal="right" vertical="center"/>
      <protection locked="0" hidden="1"/>
    </xf>
    <xf numFmtId="41" fontId="78" fillId="25" borderId="90" xfId="418" applyNumberFormat="1" applyFont="1" applyFill="1" applyBorder="1" applyAlignment="1" applyProtection="1">
      <alignment horizontal="right" vertical="center"/>
      <protection locked="0" hidden="1"/>
    </xf>
    <xf numFmtId="0" fontId="173" fillId="25" borderId="0" xfId="0" applyFont="1" applyFill="1" applyAlignment="1" applyProtection="1">
      <alignment horizontal="center" vertical="center"/>
      <protection hidden="1"/>
    </xf>
    <xf numFmtId="41" fontId="76" fillId="25" borderId="0" xfId="0" applyNumberFormat="1" applyFont="1" applyFill="1" applyBorder="1" applyAlignment="1" applyProtection="1">
      <alignment horizontal="center" vertical="center"/>
      <protection hidden="1"/>
    </xf>
    <xf numFmtId="0" fontId="169" fillId="25" borderId="0" xfId="0" applyFont="1" applyFill="1" applyBorder="1" applyAlignment="1" applyProtection="1">
      <alignment horizontal="center" vertical="center"/>
      <protection hidden="1"/>
    </xf>
    <xf numFmtId="41" fontId="76" fillId="25" borderId="0" xfId="0" applyNumberFormat="1" applyFont="1" applyFill="1" applyBorder="1" applyAlignment="1" applyProtection="1">
      <alignment vertical="center"/>
      <protection hidden="1"/>
    </xf>
    <xf numFmtId="41" fontId="171" fillId="25" borderId="0" xfId="0" applyNumberFormat="1" applyFont="1" applyFill="1" applyBorder="1" applyAlignment="1" applyProtection="1">
      <alignment horizontal="center" vertical="center"/>
      <protection hidden="1"/>
    </xf>
    <xf numFmtId="0" fontId="168" fillId="25" borderId="0" xfId="0" applyFont="1" applyFill="1" applyBorder="1" applyAlignment="1" applyProtection="1">
      <alignment horizontal="center" vertical="center"/>
      <protection hidden="1"/>
    </xf>
    <xf numFmtId="41" fontId="76" fillId="25" borderId="16" xfId="0" quotePrefix="1" applyNumberFormat="1" applyFont="1" applyFill="1" applyBorder="1" applyAlignment="1" applyProtection="1">
      <alignment horizontal="center" vertical="center"/>
      <protection hidden="1"/>
    </xf>
    <xf numFmtId="41" fontId="171" fillId="25" borderId="90" xfId="0" quotePrefix="1" applyNumberFormat="1" applyFont="1" applyFill="1" applyBorder="1" applyAlignment="1" applyProtection="1">
      <alignment horizontal="center" vertical="center"/>
      <protection hidden="1"/>
    </xf>
    <xf numFmtId="0" fontId="192" fillId="25" borderId="16" xfId="0" quotePrefix="1" applyNumberFormat="1" applyFont="1" applyFill="1" applyBorder="1" applyAlignment="1" applyProtection="1">
      <alignment horizontal="center" vertical="center"/>
      <protection hidden="1"/>
    </xf>
    <xf numFmtId="178" fontId="41" fillId="25" borderId="16" xfId="0" applyNumberFormat="1" applyFont="1" applyFill="1" applyBorder="1" applyAlignment="1" applyProtection="1">
      <alignment horizontal="center" vertical="center"/>
      <protection hidden="1"/>
    </xf>
    <xf numFmtId="0" fontId="41" fillId="25" borderId="16" xfId="0" applyNumberFormat="1" applyFont="1" applyFill="1" applyBorder="1" applyAlignment="1" applyProtection="1">
      <alignment horizontal="center" vertical="center"/>
      <protection hidden="1"/>
    </xf>
    <xf numFmtId="0" fontId="41" fillId="25" borderId="16" xfId="0" quotePrefix="1" applyNumberFormat="1" applyFont="1" applyFill="1" applyBorder="1" applyAlignment="1" applyProtection="1">
      <alignment horizontal="center" vertical="center"/>
      <protection hidden="1"/>
    </xf>
    <xf numFmtId="41" fontId="197" fillId="25" borderId="0" xfId="0" applyNumberFormat="1" applyFont="1" applyFill="1" applyBorder="1" applyAlignment="1" applyProtection="1">
      <alignment horizontal="right" vertical="center"/>
      <protection hidden="1"/>
    </xf>
    <xf numFmtId="41" fontId="198" fillId="25" borderId="0" xfId="0" applyNumberFormat="1" applyFont="1" applyFill="1" applyAlignment="1" applyProtection="1">
      <alignment horizontal="right" vertical="center"/>
      <protection hidden="1"/>
    </xf>
    <xf numFmtId="176" fontId="192" fillId="25" borderId="0" xfId="341" applyFont="1" applyFill="1" applyBorder="1" applyAlignment="1" applyProtection="1">
      <alignment horizontal="right" vertical="center"/>
      <protection hidden="1"/>
    </xf>
    <xf numFmtId="206" fontId="192" fillId="25" borderId="0" xfId="0" applyNumberFormat="1" applyFont="1" applyFill="1" applyAlignment="1" applyProtection="1">
      <alignment horizontal="right" vertical="center"/>
      <protection hidden="1"/>
    </xf>
    <xf numFmtId="178" fontId="195" fillId="25" borderId="0" xfId="419" applyNumberFormat="1" applyFont="1" applyFill="1" applyBorder="1" applyAlignment="1" applyProtection="1">
      <alignment horizontal="center" vertical="center"/>
      <protection hidden="1"/>
    </xf>
    <xf numFmtId="0" fontId="195" fillId="25" borderId="16" xfId="419" applyFont="1" applyFill="1" applyBorder="1" applyAlignment="1" applyProtection="1">
      <alignment horizontal="left" vertical="center"/>
      <protection hidden="1"/>
    </xf>
    <xf numFmtId="41" fontId="41" fillId="25" borderId="0" xfId="419" applyNumberFormat="1" applyFont="1" applyFill="1" applyBorder="1" applyAlignment="1" applyProtection="1">
      <alignment horizontal="right" vertical="center"/>
      <protection locked="0" hidden="1"/>
    </xf>
    <xf numFmtId="178" fontId="41" fillId="25" borderId="16" xfId="419" applyNumberFormat="1" applyFont="1" applyFill="1" applyBorder="1" applyAlignment="1" applyProtection="1">
      <alignment horizontal="center" vertical="center"/>
      <protection hidden="1"/>
    </xf>
    <xf numFmtId="41" fontId="41" fillId="25" borderId="0" xfId="419" applyNumberFormat="1" applyFont="1" applyFill="1" applyAlignment="1" applyProtection="1">
      <alignment horizontal="right" vertical="center"/>
      <protection locked="0" hidden="1"/>
    </xf>
    <xf numFmtId="0" fontId="42" fillId="25" borderId="17" xfId="419" applyFont="1" applyFill="1" applyBorder="1" applyAlignment="1" applyProtection="1">
      <alignment horizontal="left" vertical="center"/>
      <protection hidden="1"/>
    </xf>
    <xf numFmtId="176" fontId="41" fillId="25" borderId="0" xfId="343" applyFont="1" applyFill="1" applyBorder="1" applyAlignment="1" applyProtection="1">
      <alignment horizontal="center" vertical="center"/>
      <protection locked="0" hidden="1"/>
    </xf>
    <xf numFmtId="206" fontId="41" fillId="25" borderId="0" xfId="0" applyNumberFormat="1" applyFont="1" applyFill="1" applyBorder="1" applyAlignment="1" applyProtection="1">
      <alignment horizontal="right" vertical="center"/>
      <protection locked="0" hidden="1"/>
    </xf>
    <xf numFmtId="178" fontId="195" fillId="25" borderId="4" xfId="419" applyNumberFormat="1" applyFont="1" applyFill="1" applyBorder="1" applyAlignment="1" applyProtection="1">
      <alignment horizontal="center" vertical="center"/>
      <protection hidden="1"/>
    </xf>
    <xf numFmtId="0" fontId="195" fillId="25" borderId="18" xfId="419" applyFont="1" applyFill="1" applyBorder="1" applyAlignment="1" applyProtection="1">
      <alignment horizontal="left" vertical="center"/>
      <protection hidden="1"/>
    </xf>
    <xf numFmtId="178" fontId="41" fillId="25" borderId="18" xfId="419" applyNumberFormat="1" applyFont="1" applyFill="1" applyBorder="1" applyAlignment="1" applyProtection="1">
      <alignment horizontal="center" vertical="center"/>
      <protection hidden="1"/>
    </xf>
    <xf numFmtId="41" fontId="41" fillId="25" borderId="89" xfId="419" applyNumberFormat="1" applyFont="1" applyFill="1" applyBorder="1" applyAlignment="1" applyProtection="1">
      <alignment horizontal="right" vertical="center"/>
      <protection locked="0" hidden="1"/>
    </xf>
    <xf numFmtId="0" fontId="42" fillId="25" borderId="24" xfId="419" applyFont="1" applyFill="1" applyBorder="1" applyAlignment="1" applyProtection="1">
      <alignment horizontal="left" vertical="center"/>
      <protection hidden="1"/>
    </xf>
    <xf numFmtId="211" fontId="42" fillId="25" borderId="0" xfId="351" applyNumberFormat="1" applyFont="1" applyFill="1" applyBorder="1" applyAlignment="1" applyProtection="1">
      <alignment horizontal="right" vertical="center"/>
      <protection hidden="1"/>
    </xf>
    <xf numFmtId="176" fontId="42" fillId="25" borderId="0" xfId="341" applyFont="1" applyFill="1" applyBorder="1" applyAlignment="1" applyProtection="1">
      <alignment horizontal="right" vertical="center"/>
      <protection hidden="1"/>
    </xf>
    <xf numFmtId="176" fontId="42" fillId="25" borderId="0" xfId="351" applyFont="1" applyFill="1" applyBorder="1" applyAlignment="1" applyProtection="1">
      <alignment horizontal="right" vertical="center"/>
      <protection hidden="1"/>
    </xf>
    <xf numFmtId="0" fontId="15" fillId="25" borderId="0" xfId="0" applyFont="1" applyFill="1" applyProtection="1">
      <protection hidden="1"/>
    </xf>
    <xf numFmtId="0" fontId="42" fillId="25" borderId="0" xfId="449" applyFont="1" applyFill="1" applyBorder="1" applyAlignment="1" applyProtection="1">
      <alignment horizontal="center" vertical="center"/>
      <protection hidden="1"/>
    </xf>
    <xf numFmtId="211" fontId="42" fillId="25" borderId="89" xfId="351" applyNumberFormat="1" applyFont="1" applyFill="1" applyBorder="1" applyAlignment="1" applyProtection="1">
      <alignment horizontal="right" vertical="top"/>
      <protection hidden="1"/>
    </xf>
    <xf numFmtId="176" fontId="42" fillId="25" borderId="89" xfId="351" applyFont="1" applyFill="1" applyBorder="1" applyAlignment="1" applyProtection="1">
      <alignment horizontal="right" vertical="top"/>
      <protection hidden="1"/>
    </xf>
    <xf numFmtId="0" fontId="15" fillId="25" borderId="0" xfId="0" applyFont="1" applyFill="1" applyAlignment="1" applyProtection="1">
      <alignment vertical="top"/>
      <protection hidden="1"/>
    </xf>
    <xf numFmtId="0" fontId="42" fillId="25" borderId="0" xfId="449" applyFont="1" applyFill="1" applyBorder="1" applyAlignment="1" applyProtection="1">
      <alignment horizontal="center" vertical="top"/>
      <protection hidden="1"/>
    </xf>
    <xf numFmtId="0" fontId="41" fillId="25" borderId="17" xfId="0" applyNumberFormat="1" applyFont="1" applyFill="1" applyBorder="1" applyAlignment="1" applyProtection="1">
      <alignment horizontal="center" vertical="center"/>
      <protection hidden="1"/>
    </xf>
    <xf numFmtId="41" fontId="41" fillId="0" borderId="0" xfId="0" applyNumberFormat="1" applyFont="1" applyFill="1" applyBorder="1" applyAlignment="1" applyProtection="1">
      <alignment horizontal="right" vertical="center"/>
      <protection locked="0" hidden="1"/>
    </xf>
    <xf numFmtId="41" fontId="41" fillId="25" borderId="0" xfId="0" applyNumberFormat="1" applyFont="1" applyFill="1" applyBorder="1" applyAlignment="1" applyProtection="1">
      <alignment horizontal="right" vertical="center" shrinkToFit="1"/>
      <protection locked="0" hidden="1"/>
    </xf>
    <xf numFmtId="0" fontId="41" fillId="25" borderId="18" xfId="0" quotePrefix="1" applyNumberFormat="1" applyFont="1" applyFill="1" applyBorder="1" applyAlignment="1" applyProtection="1">
      <alignment horizontal="center" vertical="center"/>
      <protection hidden="1"/>
    </xf>
    <xf numFmtId="0" fontId="41" fillId="25" borderId="24" xfId="0" quotePrefix="1" applyNumberFormat="1" applyFont="1" applyFill="1" applyBorder="1" applyAlignment="1" applyProtection="1">
      <alignment horizontal="center" vertical="center"/>
      <protection hidden="1"/>
    </xf>
    <xf numFmtId="41" fontId="195" fillId="25" borderId="17" xfId="419" applyNumberFormat="1" applyFont="1" applyFill="1" applyBorder="1" applyAlignment="1" applyProtection="1">
      <alignment horizontal="right" vertical="center"/>
      <protection hidden="1"/>
    </xf>
    <xf numFmtId="41" fontId="195" fillId="25" borderId="0" xfId="419" applyNumberFormat="1" applyFont="1" applyFill="1" applyBorder="1" applyAlignment="1" applyProtection="1">
      <alignment horizontal="right" vertical="center"/>
      <protection hidden="1"/>
    </xf>
    <xf numFmtId="41" fontId="195" fillId="25" borderId="0" xfId="419" applyNumberFormat="1" applyFont="1" applyFill="1" applyBorder="1" applyAlignment="1" applyProtection="1">
      <alignment horizontal="right" vertical="center"/>
      <protection locked="0" hidden="1"/>
    </xf>
    <xf numFmtId="41" fontId="195" fillId="25" borderId="16" xfId="418" applyNumberFormat="1" applyFont="1" applyFill="1" applyBorder="1" applyAlignment="1" applyProtection="1">
      <alignment horizontal="right" vertical="center"/>
      <protection locked="0" hidden="1"/>
    </xf>
    <xf numFmtId="0" fontId="195" fillId="25" borderId="0" xfId="0" applyFont="1" applyFill="1" applyBorder="1" applyAlignment="1" applyProtection="1">
      <alignment horizontal="left" vertical="center"/>
      <protection hidden="1"/>
    </xf>
    <xf numFmtId="0" fontId="42" fillId="25" borderId="0" xfId="0" applyNumberFormat="1" applyFont="1" applyFill="1" applyBorder="1" applyAlignment="1" applyProtection="1">
      <alignment horizontal="left"/>
      <protection hidden="1"/>
    </xf>
    <xf numFmtId="0" fontId="42" fillId="25" borderId="0" xfId="0" applyNumberFormat="1" applyFont="1" applyFill="1" applyAlignment="1" applyProtection="1">
      <alignment horizontal="left"/>
      <protection hidden="1"/>
    </xf>
    <xf numFmtId="3" fontId="42" fillId="25" borderId="0" xfId="0" applyNumberFormat="1" applyFont="1" applyFill="1" applyBorder="1" applyAlignment="1" applyProtection="1">
      <alignment horizontal="left"/>
      <protection hidden="1"/>
    </xf>
    <xf numFmtId="176" fontId="42" fillId="25" borderId="0" xfId="414" applyFont="1" applyFill="1" applyBorder="1" applyAlignment="1" applyProtection="1">
      <alignment horizontal="left"/>
      <protection hidden="1"/>
    </xf>
    <xf numFmtId="0" fontId="42" fillId="25" borderId="0" xfId="449" applyFont="1" applyFill="1" applyBorder="1" applyAlignment="1" applyProtection="1">
      <alignment vertical="center"/>
      <protection hidden="1"/>
    </xf>
    <xf numFmtId="0" fontId="42" fillId="25" borderId="0" xfId="449" applyFont="1" applyFill="1" applyBorder="1" applyAlignment="1" applyProtection="1">
      <alignment wrapText="1"/>
      <protection hidden="1"/>
    </xf>
    <xf numFmtId="0" fontId="41" fillId="25" borderId="0" xfId="449" applyFont="1" applyFill="1" applyBorder="1" applyAlignment="1" applyProtection="1">
      <alignment horizontal="center" vertical="center"/>
      <protection hidden="1"/>
    </xf>
    <xf numFmtId="176" fontId="41" fillId="25" borderId="0" xfId="414" applyFont="1" applyFill="1" applyBorder="1" applyAlignment="1" applyProtection="1">
      <alignment horizontal="center" vertical="center"/>
      <protection hidden="1"/>
    </xf>
    <xf numFmtId="0" fontId="41" fillId="25" borderId="0" xfId="449" applyFont="1" applyFill="1" applyAlignment="1" applyProtection="1">
      <alignment horizontal="center" vertical="center"/>
      <protection hidden="1"/>
    </xf>
    <xf numFmtId="0" fontId="76" fillId="25" borderId="50" xfId="0" applyFont="1" applyFill="1" applyBorder="1" applyAlignment="1" applyProtection="1">
      <alignment horizontal="center" vertical="center"/>
      <protection hidden="1"/>
    </xf>
    <xf numFmtId="0" fontId="76" fillId="25" borderId="49" xfId="0" applyFont="1" applyFill="1" applyBorder="1" applyAlignment="1" applyProtection="1">
      <alignment horizontal="center" vertical="center"/>
      <protection hidden="1"/>
    </xf>
    <xf numFmtId="0" fontId="76" fillId="25" borderId="29" xfId="0" applyFont="1" applyFill="1" applyBorder="1" applyAlignment="1" applyProtection="1">
      <alignment horizontal="center" vertical="center"/>
      <protection hidden="1"/>
    </xf>
    <xf numFmtId="0" fontId="76" fillId="25" borderId="35" xfId="0" applyFont="1" applyFill="1" applyBorder="1" applyAlignment="1" applyProtection="1">
      <alignment horizontal="center" vertical="center" wrapText="1"/>
      <protection hidden="1"/>
    </xf>
    <xf numFmtId="0" fontId="76" fillId="25" borderId="35" xfId="0" applyFont="1" applyFill="1" applyBorder="1" applyAlignment="1" applyProtection="1">
      <alignment horizontal="center" vertical="center"/>
      <protection hidden="1"/>
    </xf>
    <xf numFmtId="0" fontId="76" fillId="25" borderId="27" xfId="0" applyFont="1" applyFill="1" applyBorder="1" applyAlignment="1" applyProtection="1">
      <alignment horizontal="center" vertical="center"/>
      <protection hidden="1"/>
    </xf>
    <xf numFmtId="0" fontId="76" fillId="25" borderId="39" xfId="0" applyFont="1" applyFill="1" applyBorder="1" applyAlignment="1" applyProtection="1">
      <alignment horizontal="center" vertical="center"/>
      <protection hidden="1"/>
    </xf>
    <xf numFmtId="0" fontId="76" fillId="25" borderId="40" xfId="0" applyFont="1" applyFill="1" applyBorder="1" applyAlignment="1" applyProtection="1">
      <alignment horizontal="center" vertical="center"/>
      <protection hidden="1"/>
    </xf>
    <xf numFmtId="0" fontId="76" fillId="25" borderId="54" xfId="0" applyFont="1" applyFill="1" applyBorder="1" applyAlignment="1" applyProtection="1">
      <alignment horizontal="center" vertical="center"/>
      <protection hidden="1"/>
    </xf>
    <xf numFmtId="0" fontId="76" fillId="25" borderId="55" xfId="0" applyFont="1" applyFill="1" applyBorder="1" applyAlignment="1" applyProtection="1">
      <alignment horizontal="center" vertical="center"/>
      <protection hidden="1"/>
    </xf>
    <xf numFmtId="176" fontId="76" fillId="25" borderId="36" xfId="414" applyFont="1" applyFill="1" applyBorder="1" applyAlignment="1" applyProtection="1">
      <alignment horizontal="center" vertical="center" wrapText="1"/>
      <protection hidden="1"/>
    </xf>
    <xf numFmtId="176" fontId="76" fillId="25" borderId="37" xfId="414" applyFont="1" applyFill="1" applyBorder="1" applyAlignment="1" applyProtection="1">
      <alignment horizontal="center" vertical="center" wrapText="1"/>
      <protection hidden="1"/>
    </xf>
    <xf numFmtId="176" fontId="76" fillId="25" borderId="38" xfId="414" applyFont="1" applyFill="1" applyBorder="1" applyAlignment="1" applyProtection="1">
      <alignment horizontal="center" vertical="center" wrapText="1"/>
      <protection hidden="1"/>
    </xf>
    <xf numFmtId="0" fontId="76" fillId="25" borderId="42" xfId="0" applyFont="1" applyFill="1" applyBorder="1" applyAlignment="1" applyProtection="1">
      <alignment horizontal="center" vertical="center"/>
      <protection hidden="1"/>
    </xf>
    <xf numFmtId="0" fontId="168" fillId="25" borderId="0" xfId="0" applyFont="1" applyFill="1" applyAlignment="1" applyProtection="1">
      <alignment horizontal="center" vertical="center"/>
      <protection hidden="1"/>
    </xf>
    <xf numFmtId="0" fontId="169" fillId="25" borderId="0" xfId="0" applyFont="1" applyFill="1" applyAlignment="1" applyProtection="1">
      <alignment horizontal="center" vertical="center"/>
      <protection hidden="1"/>
    </xf>
    <xf numFmtId="0" fontId="76" fillId="25" borderId="51" xfId="0" applyFont="1" applyFill="1" applyBorder="1" applyAlignment="1" applyProtection="1">
      <alignment horizontal="center" vertical="center"/>
      <protection hidden="1"/>
    </xf>
    <xf numFmtId="176" fontId="76" fillId="25" borderId="45" xfId="414" applyFont="1" applyFill="1" applyBorder="1" applyAlignment="1" applyProtection="1">
      <alignment horizontal="center" vertical="center" wrapText="1"/>
      <protection hidden="1"/>
    </xf>
    <xf numFmtId="176" fontId="76" fillId="25" borderId="46" xfId="414" applyFont="1" applyFill="1" applyBorder="1" applyAlignment="1" applyProtection="1">
      <alignment horizontal="center" vertical="center" wrapText="1"/>
      <protection hidden="1"/>
    </xf>
    <xf numFmtId="176" fontId="76" fillId="25" borderId="47" xfId="414" applyFont="1" applyFill="1" applyBorder="1" applyAlignment="1" applyProtection="1">
      <alignment horizontal="center" vertical="center" wrapText="1"/>
      <protection hidden="1"/>
    </xf>
    <xf numFmtId="0" fontId="76" fillId="25" borderId="43" xfId="0" applyFont="1" applyFill="1" applyBorder="1" applyAlignment="1" applyProtection="1">
      <alignment horizontal="center" vertical="center"/>
      <protection hidden="1"/>
    </xf>
    <xf numFmtId="0" fontId="76" fillId="25" borderId="44" xfId="0" applyFont="1" applyFill="1" applyBorder="1" applyAlignment="1" applyProtection="1">
      <alignment horizontal="center" vertical="center"/>
      <protection hidden="1"/>
    </xf>
    <xf numFmtId="0" fontId="76" fillId="25" borderId="48" xfId="0" applyFont="1" applyFill="1" applyBorder="1" applyAlignment="1" applyProtection="1">
      <alignment horizontal="center" vertical="center" wrapText="1"/>
      <protection hidden="1"/>
    </xf>
    <xf numFmtId="0" fontId="76" fillId="25" borderId="48" xfId="0" applyFont="1" applyFill="1" applyBorder="1" applyAlignment="1" applyProtection="1">
      <alignment horizontal="center" vertical="center"/>
      <protection hidden="1"/>
    </xf>
    <xf numFmtId="0" fontId="76" fillId="25" borderId="26" xfId="0" applyFont="1" applyFill="1" applyBorder="1" applyAlignment="1" applyProtection="1">
      <alignment horizontal="center" vertical="center"/>
      <protection hidden="1"/>
    </xf>
    <xf numFmtId="0" fontId="76" fillId="25" borderId="56" xfId="0" applyFont="1" applyFill="1" applyBorder="1" applyAlignment="1" applyProtection="1">
      <alignment horizontal="center" vertical="center" wrapText="1"/>
      <protection hidden="1"/>
    </xf>
    <xf numFmtId="0" fontId="76" fillId="25" borderId="56" xfId="0" applyFont="1" applyFill="1" applyBorder="1" applyAlignment="1" applyProtection="1">
      <alignment horizontal="center" vertical="center"/>
      <protection hidden="1"/>
    </xf>
    <xf numFmtId="0" fontId="76" fillId="25" borderId="57" xfId="0" applyFont="1" applyFill="1" applyBorder="1" applyAlignment="1" applyProtection="1">
      <alignment horizontal="center" vertical="center"/>
      <protection hidden="1"/>
    </xf>
    <xf numFmtId="0" fontId="76" fillId="25" borderId="6" xfId="0" applyFont="1" applyFill="1" applyBorder="1" applyAlignment="1" applyProtection="1">
      <alignment horizontal="center" vertical="center" wrapText="1"/>
      <protection hidden="1"/>
    </xf>
    <xf numFmtId="0" fontId="76" fillId="25" borderId="6" xfId="0" applyFont="1" applyFill="1" applyBorder="1" applyAlignment="1" applyProtection="1">
      <alignment horizontal="center" vertical="center"/>
      <protection hidden="1"/>
    </xf>
    <xf numFmtId="0" fontId="76" fillId="25" borderId="28" xfId="0" applyFont="1" applyFill="1" applyBorder="1" applyAlignment="1" applyProtection="1">
      <alignment horizontal="center" vertical="center"/>
      <protection hidden="1"/>
    </xf>
    <xf numFmtId="0" fontId="76" fillId="25" borderId="53" xfId="0" applyFont="1" applyFill="1" applyBorder="1" applyAlignment="1" applyProtection="1">
      <alignment horizontal="center" vertical="center" wrapText="1"/>
      <protection hidden="1"/>
    </xf>
    <xf numFmtId="0" fontId="76" fillId="25" borderId="34" xfId="0" applyFont="1" applyFill="1" applyBorder="1" applyAlignment="1" applyProtection="1">
      <alignment horizontal="center" vertical="center" wrapText="1"/>
      <protection hidden="1"/>
    </xf>
    <xf numFmtId="0" fontId="76" fillId="25" borderId="20" xfId="0" applyFont="1" applyFill="1" applyBorder="1" applyAlignment="1" applyProtection="1">
      <alignment horizontal="center" vertical="center" wrapText="1"/>
      <protection hidden="1"/>
    </xf>
    <xf numFmtId="0" fontId="76" fillId="25" borderId="30" xfId="0" applyFont="1" applyFill="1" applyBorder="1" applyAlignment="1" applyProtection="1">
      <alignment horizontal="center" vertical="center"/>
      <protection hidden="1"/>
    </xf>
    <xf numFmtId="0" fontId="76" fillId="25" borderId="49" xfId="0" applyFont="1" applyFill="1" applyBorder="1" applyAlignment="1" applyProtection="1">
      <alignment horizontal="center" vertical="center" wrapText="1"/>
      <protection hidden="1"/>
    </xf>
    <xf numFmtId="0" fontId="76" fillId="25" borderId="52" xfId="0" applyFont="1" applyFill="1" applyBorder="1" applyAlignment="1" applyProtection="1">
      <alignment horizontal="center" vertical="center"/>
      <protection hidden="1"/>
    </xf>
    <xf numFmtId="0" fontId="76" fillId="25" borderId="41" xfId="0" applyFont="1" applyFill="1" applyBorder="1" applyAlignment="1" applyProtection="1">
      <alignment horizontal="center" vertical="center"/>
      <protection hidden="1"/>
    </xf>
    <xf numFmtId="0" fontId="190" fillId="25" borderId="0" xfId="0" applyFont="1" applyFill="1" applyAlignment="1" applyProtection="1">
      <alignment horizontal="center" vertical="center"/>
      <protection hidden="1"/>
    </xf>
    <xf numFmtId="0" fontId="41" fillId="25" borderId="54" xfId="0" applyFont="1" applyFill="1" applyBorder="1" applyAlignment="1" applyProtection="1">
      <alignment horizontal="center" vertical="center"/>
      <protection hidden="1"/>
    </xf>
    <xf numFmtId="0" fontId="41" fillId="25" borderId="55" xfId="0" applyFont="1" applyFill="1" applyBorder="1" applyAlignment="1" applyProtection="1">
      <alignment horizontal="center" vertical="center"/>
      <protection hidden="1"/>
    </xf>
    <xf numFmtId="0" fontId="41" fillId="25" borderId="36" xfId="0" applyFont="1" applyFill="1" applyBorder="1" applyAlignment="1" applyProtection="1">
      <alignment horizontal="center" vertical="center"/>
      <protection hidden="1"/>
    </xf>
    <xf numFmtId="0" fontId="41" fillId="25" borderId="52" xfId="0" applyFont="1" applyFill="1" applyBorder="1" applyAlignment="1" applyProtection="1">
      <alignment horizontal="center" vertical="center"/>
      <protection hidden="1"/>
    </xf>
    <xf numFmtId="0" fontId="41" fillId="25" borderId="30" xfId="0" applyFont="1" applyFill="1" applyBorder="1" applyAlignment="1" applyProtection="1">
      <alignment horizontal="center" vertical="center"/>
      <protection hidden="1"/>
    </xf>
    <xf numFmtId="176" fontId="41" fillId="25" borderId="55" xfId="415" applyFont="1" applyFill="1" applyBorder="1" applyAlignment="1" applyProtection="1">
      <alignment horizontal="center" vertical="center" wrapText="1"/>
      <protection hidden="1"/>
    </xf>
    <xf numFmtId="176" fontId="41" fillId="25" borderId="16" xfId="415" applyFont="1" applyFill="1" applyBorder="1" applyAlignment="1" applyProtection="1">
      <alignment horizontal="center" vertical="center" wrapText="1"/>
      <protection hidden="1"/>
    </xf>
    <xf numFmtId="176" fontId="41" fillId="25" borderId="58" xfId="415" applyFont="1" applyFill="1" applyBorder="1" applyAlignment="1" applyProtection="1">
      <alignment horizontal="center" vertical="center" wrapText="1"/>
      <protection hidden="1"/>
    </xf>
    <xf numFmtId="0" fontId="41" fillId="25" borderId="59" xfId="0" applyFont="1" applyFill="1" applyBorder="1" applyAlignment="1" applyProtection="1">
      <alignment horizontal="center" vertical="center" wrapText="1"/>
      <protection hidden="1"/>
    </xf>
    <xf numFmtId="0" fontId="41" fillId="25" borderId="21" xfId="0" applyFont="1" applyFill="1" applyBorder="1" applyAlignment="1" applyProtection="1">
      <alignment horizontal="center" vertical="center" wrapText="1"/>
      <protection hidden="1"/>
    </xf>
    <xf numFmtId="0" fontId="41" fillId="25" borderId="19" xfId="0" applyFont="1" applyFill="1" applyBorder="1" applyAlignment="1" applyProtection="1">
      <alignment horizontal="center" vertical="center" wrapText="1"/>
      <protection hidden="1"/>
    </xf>
    <xf numFmtId="0" fontId="41" fillId="25" borderId="66" xfId="0" applyFont="1" applyFill="1" applyBorder="1" applyAlignment="1" applyProtection="1">
      <alignment horizontal="center" vertical="center"/>
      <protection hidden="1"/>
    </xf>
    <xf numFmtId="0" fontId="41" fillId="25" borderId="25" xfId="0" applyFont="1" applyFill="1" applyBorder="1" applyAlignment="1" applyProtection="1">
      <alignment horizontal="center" vertical="center"/>
      <protection hidden="1"/>
    </xf>
    <xf numFmtId="0" fontId="191" fillId="25" borderId="0" xfId="0" applyFont="1" applyFill="1" applyAlignment="1" applyProtection="1">
      <alignment horizontal="center" vertical="center"/>
      <protection hidden="1"/>
    </xf>
    <xf numFmtId="0" fontId="41" fillId="25" borderId="51" xfId="0" applyFont="1" applyFill="1" applyBorder="1" applyAlignment="1" applyProtection="1">
      <alignment horizontal="center" vertical="center"/>
      <protection hidden="1"/>
    </xf>
    <xf numFmtId="0" fontId="41" fillId="25" borderId="39" xfId="0" applyFont="1" applyFill="1" applyBorder="1" applyAlignment="1" applyProtection="1">
      <alignment horizontal="center" vertical="center"/>
      <protection hidden="1"/>
    </xf>
    <xf numFmtId="0" fontId="41" fillId="25" borderId="53" xfId="0" applyFont="1" applyFill="1" applyBorder="1" applyAlignment="1" applyProtection="1">
      <alignment horizontal="center" vertical="center" wrapText="1"/>
      <protection hidden="1"/>
    </xf>
    <xf numFmtId="0" fontId="41" fillId="25" borderId="34" xfId="0" applyFont="1" applyFill="1" applyBorder="1" applyAlignment="1" applyProtection="1">
      <alignment horizontal="center" vertical="center" wrapText="1"/>
      <protection hidden="1"/>
    </xf>
    <xf numFmtId="0" fontId="41" fillId="25" borderId="20" xfId="0" applyFont="1" applyFill="1" applyBorder="1" applyAlignment="1" applyProtection="1">
      <alignment horizontal="center" vertical="center" wrapText="1"/>
      <protection hidden="1"/>
    </xf>
    <xf numFmtId="0" fontId="41" fillId="25" borderId="65" xfId="0" applyFont="1" applyFill="1" applyBorder="1" applyAlignment="1" applyProtection="1">
      <alignment horizontal="center" vertical="center" wrapText="1"/>
      <protection hidden="1"/>
    </xf>
    <xf numFmtId="0" fontId="41" fillId="25" borderId="66" xfId="0" applyFont="1" applyFill="1" applyBorder="1" applyAlignment="1" applyProtection="1">
      <alignment horizontal="center" vertical="center" wrapText="1"/>
      <protection hidden="1"/>
    </xf>
    <xf numFmtId="0" fontId="41" fillId="25" borderId="25" xfId="0" applyFont="1" applyFill="1" applyBorder="1" applyAlignment="1" applyProtection="1">
      <alignment horizontal="center" vertical="center" wrapText="1"/>
      <protection hidden="1"/>
    </xf>
    <xf numFmtId="0" fontId="41" fillId="25" borderId="21" xfId="0" applyFont="1" applyFill="1" applyBorder="1" applyAlignment="1" applyProtection="1">
      <alignment horizontal="center" vertical="center"/>
      <protection hidden="1"/>
    </xf>
    <xf numFmtId="0" fontId="41" fillId="25" borderId="19" xfId="0" applyFont="1" applyFill="1" applyBorder="1" applyAlignment="1" applyProtection="1">
      <alignment horizontal="center" vertical="center"/>
      <protection hidden="1"/>
    </xf>
    <xf numFmtId="0" fontId="41" fillId="25" borderId="62" xfId="0" applyFont="1" applyFill="1" applyBorder="1" applyAlignment="1" applyProtection="1">
      <alignment horizontal="center" vertical="center" wrapText="1"/>
      <protection hidden="1"/>
    </xf>
    <xf numFmtId="0" fontId="41" fillId="25" borderId="63" xfId="0" applyFont="1" applyFill="1" applyBorder="1" applyAlignment="1" applyProtection="1">
      <alignment horizontal="center" vertical="center" wrapText="1"/>
      <protection hidden="1"/>
    </xf>
    <xf numFmtId="0" fontId="41" fillId="25" borderId="64" xfId="0" applyFont="1" applyFill="1" applyBorder="1" applyAlignment="1" applyProtection="1">
      <alignment horizontal="center" vertical="center" wrapText="1"/>
      <protection hidden="1"/>
    </xf>
    <xf numFmtId="0" fontId="41" fillId="25" borderId="51" xfId="0" applyFont="1" applyFill="1" applyBorder="1" applyAlignment="1" applyProtection="1">
      <alignment horizontal="center" vertical="center" wrapText="1"/>
      <protection hidden="1"/>
    </xf>
    <xf numFmtId="0" fontId="41" fillId="25" borderId="17" xfId="0" applyFont="1" applyFill="1" applyBorder="1" applyAlignment="1" applyProtection="1">
      <alignment horizontal="center" vertical="center" wrapText="1"/>
      <protection hidden="1"/>
    </xf>
    <xf numFmtId="0" fontId="41" fillId="25" borderId="67" xfId="0" applyFont="1" applyFill="1" applyBorder="1" applyAlignment="1" applyProtection="1">
      <alignment horizontal="center" vertical="center" wrapText="1"/>
      <protection hidden="1"/>
    </xf>
    <xf numFmtId="0" fontId="41" fillId="25" borderId="0" xfId="0" applyNumberFormat="1" applyFont="1" applyFill="1" applyBorder="1" applyAlignment="1" applyProtection="1">
      <alignment horizontal="center" vertical="center"/>
      <protection hidden="1"/>
    </xf>
    <xf numFmtId="0" fontId="41" fillId="25" borderId="16" xfId="0" applyNumberFormat="1" applyFont="1" applyFill="1" applyBorder="1" applyAlignment="1" applyProtection="1">
      <alignment horizontal="center" vertical="center"/>
      <protection hidden="1"/>
    </xf>
    <xf numFmtId="0" fontId="41" fillId="25" borderId="60" xfId="0" applyFont="1" applyFill="1" applyBorder="1" applyAlignment="1" applyProtection="1">
      <alignment horizontal="center" vertical="center"/>
      <protection hidden="1"/>
    </xf>
    <xf numFmtId="0" fontId="41" fillId="25" borderId="61" xfId="0" applyFont="1" applyFill="1" applyBorder="1" applyAlignment="1" applyProtection="1">
      <alignment horizontal="center" vertical="center"/>
      <protection hidden="1"/>
    </xf>
    <xf numFmtId="41" fontId="192" fillId="25" borderId="0" xfId="0" quotePrefix="1" applyNumberFormat="1" applyFont="1" applyFill="1" applyBorder="1" applyAlignment="1" applyProtection="1">
      <alignment horizontal="center" vertical="center"/>
      <protection hidden="1"/>
    </xf>
    <xf numFmtId="41" fontId="192" fillId="25" borderId="16" xfId="0" quotePrefix="1" applyNumberFormat="1" applyFont="1" applyFill="1" applyBorder="1" applyAlignment="1" applyProtection="1">
      <alignment horizontal="center" vertical="center"/>
      <protection hidden="1"/>
    </xf>
    <xf numFmtId="0" fontId="41" fillId="25" borderId="30" xfId="0" applyFont="1" applyFill="1" applyBorder="1" applyAlignment="1" applyProtection="1">
      <alignment horizontal="center" vertical="center" wrapText="1"/>
      <protection hidden="1"/>
    </xf>
    <xf numFmtId="0" fontId="41" fillId="25" borderId="55" xfId="0" applyFont="1" applyFill="1" applyBorder="1" applyAlignment="1" applyProtection="1">
      <alignment horizontal="center" vertical="center" wrapText="1"/>
      <protection hidden="1"/>
    </xf>
    <xf numFmtId="0" fontId="41" fillId="25" borderId="0" xfId="0" applyFont="1" applyFill="1" applyBorder="1" applyAlignment="1" applyProtection="1">
      <alignment horizontal="center" vertical="center" wrapText="1"/>
      <protection hidden="1"/>
    </xf>
    <xf numFmtId="0" fontId="41" fillId="25" borderId="16" xfId="0" applyFont="1" applyFill="1" applyBorder="1" applyAlignment="1" applyProtection="1">
      <alignment horizontal="center" vertical="center" wrapText="1"/>
      <protection hidden="1"/>
    </xf>
    <xf numFmtId="0" fontId="41" fillId="25" borderId="23" xfId="0" applyFont="1" applyFill="1" applyBorder="1" applyAlignment="1" applyProtection="1">
      <alignment horizontal="center" vertical="center" wrapText="1"/>
      <protection hidden="1"/>
    </xf>
    <xf numFmtId="0" fontId="41" fillId="25" borderId="58" xfId="0" applyFont="1" applyFill="1" applyBorder="1" applyAlignment="1" applyProtection="1">
      <alignment horizontal="center" vertical="center" wrapText="1"/>
      <protection hidden="1"/>
    </xf>
    <xf numFmtId="41" fontId="41" fillId="25" borderId="0" xfId="0" quotePrefix="1" applyNumberFormat="1" applyFont="1" applyFill="1" applyBorder="1" applyAlignment="1" applyProtection="1">
      <alignment horizontal="center" vertical="center"/>
      <protection hidden="1"/>
    </xf>
    <xf numFmtId="41" fontId="41" fillId="25" borderId="16" xfId="0" quotePrefix="1" applyNumberFormat="1" applyFont="1" applyFill="1" applyBorder="1" applyAlignment="1" applyProtection="1">
      <alignment horizontal="center" vertical="center"/>
      <protection hidden="1"/>
    </xf>
    <xf numFmtId="178" fontId="190" fillId="25" borderId="0" xfId="0" applyNumberFormat="1" applyFont="1" applyFill="1" applyAlignment="1" applyProtection="1">
      <alignment horizontal="center" vertical="center"/>
      <protection hidden="1"/>
    </xf>
    <xf numFmtId="0" fontId="190" fillId="25" borderId="0" xfId="0" applyFont="1" applyFill="1" applyBorder="1" applyAlignment="1" applyProtection="1">
      <alignment horizontal="center" vertical="center"/>
      <protection hidden="1"/>
    </xf>
    <xf numFmtId="0" fontId="41" fillId="25" borderId="69" xfId="0" applyFont="1" applyFill="1" applyBorder="1" applyAlignment="1" applyProtection="1">
      <alignment horizontal="center" vertical="center" wrapText="1"/>
      <protection hidden="1"/>
    </xf>
    <xf numFmtId="0" fontId="41" fillId="25" borderId="61" xfId="0" applyFont="1" applyFill="1" applyBorder="1" applyAlignment="1" applyProtection="1">
      <alignment horizontal="center" vertical="center" wrapText="1"/>
      <protection hidden="1"/>
    </xf>
    <xf numFmtId="0" fontId="41" fillId="25" borderId="68" xfId="0" applyFont="1" applyFill="1" applyBorder="1" applyAlignment="1" applyProtection="1">
      <alignment horizontal="center" vertical="center"/>
      <protection hidden="1"/>
    </xf>
    <xf numFmtId="0" fontId="41" fillId="25" borderId="50" xfId="0" applyFont="1" applyFill="1" applyBorder="1" applyAlignment="1" applyProtection="1">
      <alignment horizontal="center" vertical="center"/>
      <protection hidden="1"/>
    </xf>
    <xf numFmtId="176" fontId="41" fillId="25" borderId="30" xfId="415" applyFont="1" applyFill="1" applyBorder="1" applyAlignment="1" applyProtection="1">
      <alignment horizontal="center" vertical="center" wrapText="1"/>
      <protection hidden="1"/>
    </xf>
    <xf numFmtId="0" fontId="0" fillId="25" borderId="55" xfId="0" applyFont="1" applyFill="1" applyBorder="1" applyAlignment="1" applyProtection="1">
      <alignment horizontal="center" vertical="center"/>
      <protection hidden="1"/>
    </xf>
    <xf numFmtId="176" fontId="41" fillId="25" borderId="0" xfId="415" applyFont="1" applyFill="1" applyBorder="1" applyAlignment="1" applyProtection="1">
      <alignment horizontal="center" vertical="center" wrapText="1"/>
      <protection hidden="1"/>
    </xf>
    <xf numFmtId="0" fontId="0" fillId="25" borderId="16" xfId="0" applyFont="1" applyFill="1" applyBorder="1" applyAlignment="1" applyProtection="1">
      <alignment horizontal="center" vertical="center"/>
      <protection hidden="1"/>
    </xf>
    <xf numFmtId="176" fontId="41" fillId="25" borderId="0" xfId="415" applyFont="1" applyFill="1" applyBorder="1" applyAlignment="1" applyProtection="1">
      <alignment horizontal="center" vertical="center"/>
      <protection hidden="1"/>
    </xf>
    <xf numFmtId="176" fontId="41" fillId="25" borderId="23" xfId="415" applyFont="1" applyFill="1" applyBorder="1" applyAlignment="1" applyProtection="1">
      <alignment horizontal="center" vertical="center"/>
      <protection hidden="1"/>
    </xf>
    <xf numFmtId="0" fontId="0" fillId="25" borderId="58" xfId="0" applyFont="1" applyFill="1" applyBorder="1" applyAlignment="1" applyProtection="1">
      <alignment horizontal="center" vertical="center"/>
      <protection hidden="1"/>
    </xf>
    <xf numFmtId="0" fontId="41" fillId="25" borderId="71" xfId="0" applyFont="1" applyFill="1" applyBorder="1" applyAlignment="1" applyProtection="1">
      <alignment horizontal="center" vertical="center" wrapText="1"/>
      <protection hidden="1"/>
    </xf>
    <xf numFmtId="0" fontId="41" fillId="25" borderId="68" xfId="0" applyFont="1" applyFill="1" applyBorder="1" applyAlignment="1" applyProtection="1">
      <alignment horizontal="center" vertical="center" wrapText="1"/>
      <protection hidden="1"/>
    </xf>
    <xf numFmtId="0" fontId="41" fillId="25" borderId="72" xfId="0" applyFont="1" applyFill="1" applyBorder="1" applyAlignment="1" applyProtection="1">
      <alignment horizontal="center" vertical="center"/>
      <protection hidden="1"/>
    </xf>
    <xf numFmtId="0" fontId="41" fillId="25" borderId="73" xfId="0" applyFont="1" applyFill="1" applyBorder="1" applyAlignment="1" applyProtection="1">
      <alignment horizontal="center" vertical="center"/>
      <protection hidden="1"/>
    </xf>
    <xf numFmtId="0" fontId="41" fillId="25" borderId="70" xfId="0" applyFont="1" applyFill="1" applyBorder="1" applyAlignment="1" applyProtection="1">
      <alignment horizontal="center" vertical="center"/>
      <protection hidden="1"/>
    </xf>
    <xf numFmtId="0" fontId="41" fillId="25" borderId="54" xfId="0" applyFont="1" applyFill="1" applyBorder="1" applyAlignment="1" applyProtection="1">
      <alignment horizontal="center" vertical="center" wrapText="1"/>
      <protection hidden="1"/>
    </xf>
    <xf numFmtId="0" fontId="41" fillId="25" borderId="74" xfId="0" applyFont="1" applyFill="1" applyBorder="1" applyAlignment="1" applyProtection="1">
      <alignment horizontal="center" vertical="center"/>
      <protection hidden="1"/>
    </xf>
    <xf numFmtId="178" fontId="191" fillId="25" borderId="0" xfId="0" applyNumberFormat="1" applyFont="1" applyFill="1" applyAlignment="1" applyProtection="1">
      <alignment horizontal="center" vertical="center"/>
      <protection hidden="1"/>
    </xf>
    <xf numFmtId="176" fontId="41" fillId="25" borderId="45" xfId="415" applyFont="1" applyFill="1" applyBorder="1" applyAlignment="1" applyProtection="1">
      <alignment horizontal="center" vertical="center" wrapText="1"/>
      <protection hidden="1"/>
    </xf>
    <xf numFmtId="176" fontId="41" fillId="25" borderId="70" xfId="415" applyFont="1" applyFill="1" applyBorder="1" applyAlignment="1" applyProtection="1">
      <alignment horizontal="center" vertical="center" wrapText="1"/>
      <protection hidden="1"/>
    </xf>
    <xf numFmtId="176" fontId="41" fillId="25" borderId="46" xfId="415" applyFont="1" applyFill="1" applyBorder="1" applyAlignment="1" applyProtection="1">
      <alignment horizontal="center" vertical="center"/>
      <protection hidden="1"/>
    </xf>
    <xf numFmtId="176" fontId="41" fillId="25" borderId="47" xfId="415" applyFont="1" applyFill="1" applyBorder="1" applyAlignment="1" applyProtection="1">
      <alignment horizontal="center" vertical="center"/>
      <protection hidden="1"/>
    </xf>
    <xf numFmtId="0" fontId="192" fillId="25" borderId="16" xfId="0" quotePrefix="1" applyNumberFormat="1" applyFont="1" applyFill="1" applyBorder="1" applyAlignment="1" applyProtection="1">
      <alignment horizontal="center" vertical="center"/>
      <protection hidden="1"/>
    </xf>
    <xf numFmtId="178" fontId="41" fillId="25" borderId="16" xfId="0" applyNumberFormat="1" applyFont="1" applyFill="1" applyBorder="1" applyAlignment="1" applyProtection="1">
      <alignment horizontal="center" vertical="center"/>
      <protection hidden="1"/>
    </xf>
    <xf numFmtId="0" fontId="41" fillId="25" borderId="0" xfId="0" quotePrefix="1" applyNumberFormat="1" applyFont="1" applyFill="1" applyBorder="1" applyAlignment="1" applyProtection="1">
      <alignment horizontal="center" vertical="center"/>
      <protection hidden="1"/>
    </xf>
    <xf numFmtId="0" fontId="41" fillId="25" borderId="16" xfId="0" quotePrefix="1" applyNumberFormat="1" applyFont="1" applyFill="1" applyBorder="1" applyAlignment="1" applyProtection="1">
      <alignment horizontal="center" vertical="center"/>
      <protection hidden="1"/>
    </xf>
    <xf numFmtId="0" fontId="76" fillId="25" borderId="71" xfId="0" applyFont="1" applyFill="1" applyBorder="1" applyAlignment="1" applyProtection="1">
      <alignment horizontal="center" vertical="center" wrapText="1"/>
      <protection hidden="1"/>
    </xf>
    <xf numFmtId="0" fontId="76" fillId="25" borderId="72" xfId="0" applyFont="1" applyFill="1" applyBorder="1" applyAlignment="1" applyProtection="1">
      <alignment horizontal="center" vertical="center"/>
      <protection hidden="1"/>
    </xf>
    <xf numFmtId="0" fontId="76" fillId="25" borderId="73" xfId="0" applyFont="1" applyFill="1" applyBorder="1" applyAlignment="1" applyProtection="1">
      <alignment horizontal="center" vertical="center"/>
      <protection hidden="1"/>
    </xf>
    <xf numFmtId="0" fontId="76" fillId="25" borderId="29" xfId="0" applyFont="1" applyFill="1" applyBorder="1" applyAlignment="1" applyProtection="1">
      <alignment horizontal="center" vertical="center" wrapText="1"/>
      <protection hidden="1"/>
    </xf>
    <xf numFmtId="0" fontId="76" fillId="25" borderId="27" xfId="0" applyFont="1" applyFill="1" applyBorder="1" applyAlignment="1" applyProtection="1">
      <alignment horizontal="center" vertical="center" wrapText="1"/>
      <protection hidden="1"/>
    </xf>
    <xf numFmtId="0" fontId="183" fillId="25" borderId="0" xfId="0" applyFont="1" applyFill="1" applyAlignment="1" applyProtection="1">
      <alignment horizontal="center" vertical="center"/>
      <protection hidden="1"/>
    </xf>
    <xf numFmtId="0" fontId="184" fillId="25" borderId="0" xfId="0" applyFont="1" applyFill="1" applyAlignment="1" applyProtection="1">
      <alignment horizontal="center" vertical="center"/>
      <protection hidden="1"/>
    </xf>
    <xf numFmtId="0" fontId="185" fillId="25" borderId="0" xfId="0" applyFont="1" applyFill="1" applyAlignment="1" applyProtection="1">
      <alignment horizontal="center" vertical="center" shrinkToFit="1"/>
      <protection hidden="1"/>
    </xf>
    <xf numFmtId="0" fontId="173" fillId="25" borderId="0" xfId="0" applyFont="1" applyFill="1" applyAlignment="1" applyProtection="1">
      <alignment horizontal="center" vertical="center" shrinkToFit="1"/>
      <protection hidden="1"/>
    </xf>
    <xf numFmtId="0" fontId="173" fillId="25" borderId="0" xfId="0" applyFont="1" applyFill="1" applyAlignment="1" applyProtection="1">
      <alignment horizontal="center" vertical="center"/>
      <protection hidden="1"/>
    </xf>
    <xf numFmtId="176" fontId="76" fillId="25" borderId="71" xfId="414" applyFont="1" applyFill="1" applyBorder="1" applyAlignment="1" applyProtection="1">
      <alignment horizontal="center" vertical="center" wrapText="1"/>
      <protection hidden="1"/>
    </xf>
    <xf numFmtId="176" fontId="76" fillId="25" borderId="72" xfId="414" applyFont="1" applyFill="1" applyBorder="1" applyAlignment="1" applyProtection="1">
      <alignment horizontal="center" vertical="center"/>
      <protection hidden="1"/>
    </xf>
    <xf numFmtId="176" fontId="76" fillId="25" borderId="73" xfId="414" applyFont="1" applyFill="1" applyBorder="1" applyAlignment="1" applyProtection="1">
      <alignment horizontal="center" vertical="center"/>
      <protection hidden="1"/>
    </xf>
    <xf numFmtId="0" fontId="174" fillId="25" borderId="35" xfId="0" applyFont="1" applyFill="1" applyBorder="1" applyAlignment="1" applyProtection="1">
      <alignment horizontal="center" vertical="center"/>
      <protection hidden="1"/>
    </xf>
    <xf numFmtId="0" fontId="76" fillId="25" borderId="26" xfId="0" applyFont="1" applyFill="1" applyBorder="1" applyAlignment="1" applyProtection="1">
      <alignment horizontal="center" vertical="center" wrapText="1"/>
      <protection hidden="1"/>
    </xf>
    <xf numFmtId="0" fontId="76" fillId="25" borderId="28" xfId="0" applyFont="1" applyFill="1" applyBorder="1" applyAlignment="1" applyProtection="1">
      <alignment horizontal="center" vertical="center" wrapText="1"/>
      <protection hidden="1"/>
    </xf>
    <xf numFmtId="0" fontId="76" fillId="25" borderId="36" xfId="0" applyFont="1" applyFill="1" applyBorder="1" applyAlignment="1" applyProtection="1">
      <alignment horizontal="center" vertical="center" wrapText="1"/>
      <protection hidden="1"/>
    </xf>
    <xf numFmtId="0" fontId="76" fillId="25" borderId="37" xfId="0" applyFont="1" applyFill="1" applyBorder="1" applyAlignment="1" applyProtection="1">
      <alignment horizontal="center" vertical="center"/>
      <protection hidden="1"/>
    </xf>
    <xf numFmtId="0" fontId="76" fillId="25" borderId="38" xfId="0" applyFont="1" applyFill="1" applyBorder="1" applyAlignment="1" applyProtection="1">
      <alignment horizontal="center" vertical="center"/>
      <protection hidden="1"/>
    </xf>
    <xf numFmtId="0" fontId="76" fillId="25" borderId="75" xfId="0" applyFont="1" applyFill="1" applyBorder="1" applyAlignment="1" applyProtection="1">
      <alignment horizontal="center" vertical="center"/>
      <protection hidden="1"/>
    </xf>
    <xf numFmtId="176" fontId="76" fillId="25" borderId="46" xfId="414" applyFont="1" applyFill="1" applyBorder="1" applyAlignment="1" applyProtection="1">
      <alignment horizontal="center" vertical="center"/>
      <protection hidden="1"/>
    </xf>
    <xf numFmtId="176" fontId="76" fillId="25" borderId="47" xfId="414" applyFont="1" applyFill="1" applyBorder="1" applyAlignment="1" applyProtection="1">
      <alignment horizontal="center" vertical="center"/>
      <protection hidden="1"/>
    </xf>
    <xf numFmtId="0" fontId="174" fillId="25" borderId="49" xfId="0" applyFont="1" applyFill="1" applyBorder="1" applyAlignment="1" applyProtection="1">
      <alignment horizontal="center" vertical="center"/>
      <protection hidden="1"/>
    </xf>
    <xf numFmtId="0" fontId="174" fillId="25" borderId="48" xfId="0" applyFont="1" applyFill="1" applyBorder="1" applyAlignment="1" applyProtection="1">
      <alignment horizontal="center" vertical="center"/>
      <protection hidden="1"/>
    </xf>
    <xf numFmtId="0" fontId="174" fillId="25" borderId="6" xfId="0" applyFont="1" applyFill="1" applyBorder="1" applyAlignment="1" applyProtection="1">
      <alignment horizontal="center" vertical="center"/>
      <protection hidden="1"/>
    </xf>
    <xf numFmtId="0" fontId="76" fillId="25" borderId="51" xfId="0" applyFont="1" applyFill="1" applyBorder="1" applyAlignment="1" applyProtection="1">
      <alignment horizontal="center" vertical="center" wrapText="1"/>
      <protection hidden="1"/>
    </xf>
    <xf numFmtId="0" fontId="76" fillId="25" borderId="39" xfId="0" applyFont="1" applyFill="1" applyBorder="1" applyAlignment="1" applyProtection="1">
      <alignment horizontal="center" vertical="center" wrapText="1"/>
      <protection hidden="1"/>
    </xf>
    <xf numFmtId="0" fontId="76" fillId="25" borderId="17" xfId="0" applyFont="1" applyFill="1" applyBorder="1" applyAlignment="1" applyProtection="1">
      <alignment horizontal="center" vertical="center" wrapText="1"/>
      <protection hidden="1"/>
    </xf>
    <xf numFmtId="0" fontId="76" fillId="25" borderId="60" xfId="0" applyFont="1" applyFill="1" applyBorder="1" applyAlignment="1" applyProtection="1">
      <alignment horizontal="center" vertical="center" wrapText="1"/>
      <protection hidden="1"/>
    </xf>
    <xf numFmtId="0" fontId="76" fillId="25" borderId="67" xfId="0" applyFont="1" applyFill="1" applyBorder="1" applyAlignment="1" applyProtection="1">
      <alignment horizontal="center" vertical="center" wrapText="1"/>
      <protection hidden="1"/>
    </xf>
    <xf numFmtId="0" fontId="76" fillId="25" borderId="61" xfId="0" applyFont="1" applyFill="1" applyBorder="1" applyAlignment="1" applyProtection="1">
      <alignment horizontal="center" vertical="center" wrapText="1"/>
      <protection hidden="1"/>
    </xf>
    <xf numFmtId="0" fontId="76" fillId="25" borderId="54" xfId="0" applyFont="1" applyFill="1" applyBorder="1" applyAlignment="1" applyProtection="1">
      <alignment horizontal="center" vertical="center" wrapText="1"/>
      <protection hidden="1"/>
    </xf>
    <xf numFmtId="0" fontId="76" fillId="25" borderId="30" xfId="0" applyFont="1" applyFill="1" applyBorder="1" applyAlignment="1" applyProtection="1">
      <alignment horizontal="center" vertical="center" wrapText="1"/>
      <protection hidden="1"/>
    </xf>
    <xf numFmtId="0" fontId="76" fillId="25" borderId="0" xfId="0" applyFont="1" applyFill="1" applyBorder="1" applyAlignment="1" applyProtection="1">
      <alignment horizontal="center" vertical="center" wrapText="1"/>
      <protection hidden="1"/>
    </xf>
    <xf numFmtId="0" fontId="76" fillId="25" borderId="23" xfId="0" applyFont="1" applyFill="1" applyBorder="1" applyAlignment="1" applyProtection="1">
      <alignment horizontal="center" vertical="center" wrapText="1"/>
      <protection hidden="1"/>
    </xf>
    <xf numFmtId="0" fontId="76" fillId="25" borderId="42" xfId="0" applyFont="1" applyFill="1" applyBorder="1" applyAlignment="1" applyProtection="1">
      <alignment horizontal="center" vertical="center" wrapText="1"/>
      <protection hidden="1"/>
    </xf>
    <xf numFmtId="176" fontId="76" fillId="25" borderId="55" xfId="414" applyFont="1" applyFill="1" applyBorder="1" applyAlignment="1" applyProtection="1">
      <alignment horizontal="center" vertical="center" wrapText="1"/>
      <protection hidden="1"/>
    </xf>
    <xf numFmtId="176" fontId="76" fillId="25" borderId="16" xfId="414" applyFont="1" applyFill="1" applyBorder="1" applyAlignment="1" applyProtection="1">
      <alignment horizontal="center" vertical="center" wrapText="1"/>
      <protection hidden="1"/>
    </xf>
    <xf numFmtId="176" fontId="76" fillId="25" borderId="58" xfId="414" applyFont="1" applyFill="1" applyBorder="1" applyAlignment="1" applyProtection="1">
      <alignment horizontal="center" vertical="center" wrapText="1"/>
      <protection hidden="1"/>
    </xf>
    <xf numFmtId="0" fontId="169" fillId="25" borderId="0" xfId="0" applyFont="1" applyFill="1" applyBorder="1" applyAlignment="1" applyProtection="1">
      <alignment horizontal="center" vertical="center"/>
      <protection hidden="1"/>
    </xf>
    <xf numFmtId="0" fontId="76" fillId="25" borderId="40" xfId="0" applyFont="1" applyFill="1" applyBorder="1" applyAlignment="1" applyProtection="1">
      <alignment horizontal="center" vertical="center" wrapText="1"/>
      <protection hidden="1"/>
    </xf>
    <xf numFmtId="0" fontId="76" fillId="25" borderId="59" xfId="0" applyFont="1" applyFill="1" applyBorder="1" applyAlignment="1" applyProtection="1">
      <alignment horizontal="center" vertical="center"/>
      <protection hidden="1"/>
    </xf>
    <xf numFmtId="176" fontId="76" fillId="25" borderId="17" xfId="341" applyFont="1" applyFill="1" applyBorder="1" applyAlignment="1" applyProtection="1">
      <alignment horizontal="center" vertical="center"/>
      <protection hidden="1"/>
    </xf>
    <xf numFmtId="176" fontId="76" fillId="25" borderId="0" xfId="341" applyFont="1" applyFill="1" applyBorder="1" applyAlignment="1" applyProtection="1">
      <alignment horizontal="center" vertical="center"/>
      <protection hidden="1"/>
    </xf>
    <xf numFmtId="41" fontId="76" fillId="25" borderId="0" xfId="0" applyNumberFormat="1" applyFont="1" applyFill="1" applyBorder="1" applyAlignment="1" applyProtection="1">
      <alignment horizontal="center" vertical="center"/>
      <protection hidden="1"/>
    </xf>
    <xf numFmtId="41" fontId="171" fillId="0" borderId="24" xfId="0" applyNumberFormat="1" applyFont="1" applyFill="1" applyBorder="1" applyAlignment="1" applyProtection="1">
      <alignment horizontal="center" vertical="center"/>
      <protection locked="0" hidden="1"/>
    </xf>
    <xf numFmtId="41" fontId="171" fillId="0" borderId="89" xfId="0" applyNumberFormat="1" applyFont="1" applyFill="1" applyBorder="1" applyAlignment="1" applyProtection="1">
      <alignment horizontal="center" vertical="center"/>
      <protection locked="0" hidden="1"/>
    </xf>
    <xf numFmtId="41" fontId="171" fillId="25" borderId="89" xfId="0" applyNumberFormat="1" applyFont="1" applyFill="1" applyBorder="1" applyAlignment="1" applyProtection="1">
      <alignment horizontal="center" vertical="center"/>
      <protection locked="0" hidden="1"/>
    </xf>
    <xf numFmtId="0" fontId="76" fillId="25" borderId="75" xfId="0" applyFont="1" applyFill="1" applyBorder="1" applyAlignment="1" applyProtection="1">
      <alignment horizontal="center" vertical="center" wrapText="1"/>
      <protection hidden="1"/>
    </xf>
    <xf numFmtId="41" fontId="76" fillId="25" borderId="0" xfId="0" applyNumberFormat="1" applyFont="1" applyFill="1" applyBorder="1" applyAlignment="1" applyProtection="1">
      <alignment vertical="center"/>
      <protection hidden="1"/>
    </xf>
    <xf numFmtId="41" fontId="76" fillId="25" borderId="0" xfId="0" applyNumberFormat="1" applyFont="1" applyFill="1" applyBorder="1" applyAlignment="1" applyProtection="1">
      <alignment horizontal="right" vertical="center"/>
      <protection hidden="1"/>
    </xf>
    <xf numFmtId="41" fontId="76" fillId="25" borderId="17" xfId="0" applyNumberFormat="1" applyFont="1" applyFill="1" applyBorder="1" applyAlignment="1" applyProtection="1">
      <alignment vertical="center"/>
      <protection hidden="1"/>
    </xf>
    <xf numFmtId="41" fontId="76" fillId="25" borderId="17" xfId="0" applyNumberFormat="1" applyFont="1" applyFill="1" applyBorder="1" applyAlignment="1" applyProtection="1">
      <alignment horizontal="center" vertical="center"/>
      <protection hidden="1"/>
    </xf>
    <xf numFmtId="41" fontId="76" fillId="25" borderId="0" xfId="0" applyNumberFormat="1" applyFont="1" applyFill="1" applyBorder="1" applyAlignment="1" applyProtection="1">
      <alignment horizontal="center" vertical="center" shrinkToFit="1"/>
      <protection hidden="1"/>
    </xf>
    <xf numFmtId="41" fontId="171" fillId="25" borderId="89" xfId="0" applyNumberFormat="1" applyFont="1" applyFill="1" applyBorder="1" applyAlignment="1" applyProtection="1">
      <alignment vertical="center"/>
      <protection locked="0" hidden="1"/>
    </xf>
    <xf numFmtId="41" fontId="171" fillId="25" borderId="89" xfId="0" applyNumberFormat="1" applyFont="1" applyFill="1" applyBorder="1" applyAlignment="1" applyProtection="1">
      <alignment vertical="center"/>
      <protection hidden="1"/>
    </xf>
    <xf numFmtId="41" fontId="171" fillId="25" borderId="89" xfId="0" quotePrefix="1" applyNumberFormat="1" applyFont="1" applyFill="1" applyBorder="1" applyAlignment="1" applyProtection="1">
      <alignment vertical="center"/>
      <protection locked="0" hidden="1"/>
    </xf>
    <xf numFmtId="178" fontId="76" fillId="25" borderId="16" xfId="0" applyNumberFormat="1" applyFont="1" applyFill="1" applyBorder="1" applyAlignment="1" applyProtection="1">
      <alignment horizontal="center" vertical="center"/>
      <protection hidden="1"/>
    </xf>
    <xf numFmtId="0" fontId="76" fillId="25" borderId="0" xfId="0" quotePrefix="1" applyNumberFormat="1" applyFont="1" applyFill="1" applyBorder="1" applyAlignment="1" applyProtection="1">
      <alignment horizontal="center" vertical="center"/>
      <protection hidden="1"/>
    </xf>
    <xf numFmtId="0" fontId="76" fillId="25" borderId="16" xfId="0" quotePrefix="1" applyNumberFormat="1" applyFont="1" applyFill="1" applyBorder="1" applyAlignment="1" applyProtection="1">
      <alignment horizontal="center" vertical="center"/>
      <protection hidden="1"/>
    </xf>
    <xf numFmtId="0" fontId="171" fillId="25" borderId="16" xfId="0" quotePrefix="1" applyNumberFormat="1" applyFont="1" applyFill="1" applyBorder="1" applyAlignment="1" applyProtection="1">
      <alignment horizontal="center" vertical="center"/>
      <protection hidden="1"/>
    </xf>
    <xf numFmtId="0" fontId="76" fillId="25" borderId="68" xfId="0" applyFont="1" applyFill="1" applyBorder="1" applyAlignment="1" applyProtection="1">
      <alignment horizontal="center" vertical="center" wrapText="1"/>
      <protection hidden="1"/>
    </xf>
    <xf numFmtId="0" fontId="76" fillId="25" borderId="50" xfId="0" applyFont="1" applyFill="1" applyBorder="1" applyAlignment="1" applyProtection="1">
      <alignment horizontal="center" vertical="center" wrapText="1"/>
      <protection hidden="1"/>
    </xf>
    <xf numFmtId="0" fontId="182" fillId="25" borderId="0" xfId="0" applyFont="1" applyFill="1" applyAlignment="1" applyProtection="1">
      <alignment horizontal="center" vertical="center"/>
      <protection hidden="1"/>
    </xf>
    <xf numFmtId="176" fontId="76" fillId="25" borderId="30" xfId="415" applyFont="1" applyFill="1" applyBorder="1" applyAlignment="1" applyProtection="1">
      <alignment horizontal="center" vertical="center" wrapText="1"/>
      <protection hidden="1"/>
    </xf>
    <xf numFmtId="0" fontId="173" fillId="25" borderId="55" xfId="0" applyFont="1" applyFill="1" applyBorder="1" applyAlignment="1" applyProtection="1">
      <alignment horizontal="center" vertical="center"/>
      <protection hidden="1"/>
    </xf>
    <xf numFmtId="176" fontId="76" fillId="25" borderId="0" xfId="415" applyFont="1" applyFill="1" applyBorder="1" applyAlignment="1" applyProtection="1">
      <alignment horizontal="center" vertical="center" wrapText="1"/>
      <protection hidden="1"/>
    </xf>
    <xf numFmtId="0" fontId="173" fillId="25" borderId="16" xfId="0" applyFont="1" applyFill="1" applyBorder="1" applyAlignment="1" applyProtection="1">
      <alignment horizontal="center" vertical="center"/>
      <protection hidden="1"/>
    </xf>
    <xf numFmtId="176" fontId="76" fillId="25" borderId="0" xfId="415" applyFont="1" applyFill="1" applyBorder="1" applyAlignment="1" applyProtection="1">
      <alignment horizontal="center" vertical="center"/>
      <protection hidden="1"/>
    </xf>
    <xf numFmtId="176" fontId="76" fillId="25" borderId="23" xfId="415" applyFont="1" applyFill="1" applyBorder="1" applyAlignment="1" applyProtection="1">
      <alignment horizontal="center" vertical="center"/>
      <protection hidden="1"/>
    </xf>
    <xf numFmtId="0" fontId="173" fillId="25" borderId="58" xfId="0" applyFont="1" applyFill="1" applyBorder="1" applyAlignment="1" applyProtection="1">
      <alignment horizontal="center" vertical="center"/>
      <protection hidden="1"/>
    </xf>
    <xf numFmtId="0" fontId="174" fillId="25" borderId="55" xfId="0" applyFont="1" applyFill="1" applyBorder="1" applyAlignment="1" applyProtection="1">
      <alignment horizontal="center" vertical="center"/>
      <protection hidden="1"/>
    </xf>
    <xf numFmtId="0" fontId="174" fillId="25" borderId="16" xfId="0" applyFont="1" applyFill="1" applyBorder="1" applyAlignment="1" applyProtection="1">
      <alignment horizontal="center" vertical="center"/>
      <protection hidden="1"/>
    </xf>
    <xf numFmtId="0" fontId="174" fillId="25" borderId="58" xfId="0" applyFont="1" applyFill="1" applyBorder="1" applyAlignment="1" applyProtection="1">
      <alignment horizontal="center" vertical="center"/>
      <protection hidden="1"/>
    </xf>
    <xf numFmtId="0" fontId="76" fillId="25" borderId="52" xfId="0" applyFont="1" applyFill="1" applyBorder="1" applyAlignment="1" applyProtection="1">
      <alignment horizontal="center" vertical="center" wrapText="1"/>
      <protection hidden="1"/>
    </xf>
    <xf numFmtId="0" fontId="76" fillId="25" borderId="44" xfId="0" applyFont="1" applyFill="1" applyBorder="1" applyAlignment="1" applyProtection="1">
      <alignment horizontal="center" vertical="center" wrapText="1"/>
      <protection hidden="1"/>
    </xf>
    <xf numFmtId="0" fontId="76" fillId="25" borderId="74" xfId="0" applyFont="1" applyFill="1" applyBorder="1" applyAlignment="1" applyProtection="1">
      <alignment horizontal="center" vertical="center"/>
      <protection hidden="1"/>
    </xf>
    <xf numFmtId="0" fontId="76" fillId="25" borderId="76" xfId="0" applyFont="1" applyFill="1" applyBorder="1" applyAlignment="1" applyProtection="1">
      <alignment horizontal="center" vertical="center" wrapText="1"/>
      <protection hidden="1"/>
    </xf>
    <xf numFmtId="0" fontId="76" fillId="25" borderId="69" xfId="0" applyFont="1" applyFill="1" applyBorder="1" applyAlignment="1" applyProtection="1">
      <alignment horizontal="center" vertical="center" wrapText="1"/>
      <protection hidden="1"/>
    </xf>
    <xf numFmtId="0" fontId="76" fillId="25" borderId="74" xfId="0" applyFont="1" applyFill="1" applyBorder="1" applyAlignment="1" applyProtection="1">
      <alignment horizontal="center" vertical="center" wrapText="1"/>
      <protection hidden="1"/>
    </xf>
    <xf numFmtId="176" fontId="76" fillId="25" borderId="45" xfId="415" applyFont="1" applyFill="1" applyBorder="1" applyAlignment="1" applyProtection="1">
      <alignment horizontal="center" vertical="center" wrapText="1"/>
      <protection hidden="1"/>
    </xf>
    <xf numFmtId="176" fontId="76" fillId="25" borderId="46" xfId="415" applyFont="1" applyFill="1" applyBorder="1" applyAlignment="1" applyProtection="1">
      <alignment horizontal="center" vertical="center"/>
      <protection hidden="1"/>
    </xf>
    <xf numFmtId="176" fontId="76" fillId="25" borderId="47" xfId="415" applyFont="1" applyFill="1" applyBorder="1" applyAlignment="1" applyProtection="1">
      <alignment horizontal="center" vertical="center"/>
      <protection hidden="1"/>
    </xf>
    <xf numFmtId="178" fontId="171" fillId="25" borderId="16" xfId="427" applyNumberFormat="1" applyFont="1" applyFill="1" applyBorder="1" applyAlignment="1" applyProtection="1">
      <alignment horizontal="center" vertical="center" wrapText="1"/>
      <protection hidden="1"/>
    </xf>
    <xf numFmtId="41" fontId="171" fillId="25" borderId="17" xfId="0" applyNumberFormat="1" applyFont="1" applyFill="1" applyBorder="1" applyAlignment="1" applyProtection="1">
      <alignment horizontal="center" vertical="center"/>
      <protection hidden="1"/>
    </xf>
    <xf numFmtId="41" fontId="171" fillId="25" borderId="0" xfId="0" applyNumberFormat="1" applyFont="1" applyFill="1" applyBorder="1" applyAlignment="1" applyProtection="1">
      <alignment horizontal="center" vertical="center"/>
      <protection hidden="1"/>
    </xf>
    <xf numFmtId="0" fontId="168" fillId="25" borderId="0" xfId="0" applyFont="1" applyFill="1" applyBorder="1" applyAlignment="1" applyProtection="1">
      <alignment horizontal="center" vertical="center"/>
      <protection hidden="1"/>
    </xf>
    <xf numFmtId="207" fontId="171" fillId="25" borderId="0" xfId="0" applyNumberFormat="1" applyFont="1" applyFill="1" applyBorder="1" applyAlignment="1" applyProtection="1">
      <alignment horizontal="right" vertical="center"/>
      <protection hidden="1"/>
    </xf>
    <xf numFmtId="205" fontId="171" fillId="25" borderId="0" xfId="0" applyNumberFormat="1" applyFont="1" applyFill="1" applyBorder="1" applyAlignment="1" applyProtection="1">
      <alignment horizontal="right" vertical="center"/>
      <protection hidden="1"/>
    </xf>
    <xf numFmtId="205" fontId="171" fillId="25" borderId="0" xfId="0" applyNumberFormat="1" applyFont="1" applyFill="1" applyBorder="1" applyAlignment="1" applyProtection="1">
      <alignment vertical="center"/>
      <protection hidden="1"/>
    </xf>
    <xf numFmtId="176" fontId="76" fillId="25" borderId="55" xfId="415" applyFont="1" applyFill="1" applyBorder="1" applyAlignment="1" applyProtection="1">
      <alignment horizontal="center" vertical="center" wrapText="1"/>
      <protection hidden="1"/>
    </xf>
    <xf numFmtId="176" fontId="76" fillId="25" borderId="16" xfId="415" applyFont="1" applyFill="1" applyBorder="1" applyAlignment="1" applyProtection="1">
      <alignment horizontal="center" vertical="center" wrapText="1"/>
      <protection hidden="1"/>
    </xf>
    <xf numFmtId="176" fontId="76" fillId="25" borderId="58" xfId="415" applyFont="1" applyFill="1" applyBorder="1" applyAlignment="1" applyProtection="1">
      <alignment horizontal="center" vertical="center" wrapText="1"/>
      <protection hidden="1"/>
    </xf>
    <xf numFmtId="178" fontId="171" fillId="25" borderId="16" xfId="423" applyNumberFormat="1" applyFont="1" applyFill="1" applyBorder="1" applyAlignment="1" applyProtection="1">
      <alignment horizontal="center" vertical="center" wrapText="1"/>
      <protection hidden="1"/>
    </xf>
    <xf numFmtId="205" fontId="171" fillId="25" borderId="33" xfId="0" applyNumberFormat="1" applyFont="1" applyFill="1" applyBorder="1" applyAlignment="1" applyProtection="1">
      <alignment horizontal="right" vertical="center"/>
      <protection hidden="1"/>
    </xf>
    <xf numFmtId="205" fontId="171" fillId="25" borderId="32" xfId="0" applyNumberFormat="1" applyFont="1" applyFill="1" applyBorder="1" applyAlignment="1" applyProtection="1">
      <alignment horizontal="right" vertical="center"/>
      <protection hidden="1"/>
    </xf>
    <xf numFmtId="205" fontId="171" fillId="25" borderId="17" xfId="0" applyNumberFormat="1" applyFont="1" applyFill="1" applyBorder="1" applyAlignment="1" applyProtection="1">
      <alignment horizontal="right" vertical="center"/>
      <protection hidden="1"/>
    </xf>
    <xf numFmtId="41" fontId="171" fillId="25" borderId="0" xfId="0" quotePrefix="1" applyNumberFormat="1" applyFont="1" applyFill="1" applyBorder="1" applyAlignment="1" applyProtection="1">
      <alignment horizontal="center" vertical="center"/>
      <protection hidden="1"/>
    </xf>
    <xf numFmtId="41" fontId="171" fillId="25" borderId="16" xfId="0" quotePrefix="1" applyNumberFormat="1" applyFont="1" applyFill="1" applyBorder="1" applyAlignment="1" applyProtection="1">
      <alignment horizontal="center" vertical="center"/>
      <protection hidden="1"/>
    </xf>
    <xf numFmtId="0" fontId="76" fillId="25" borderId="59" xfId="0" applyFont="1" applyFill="1" applyBorder="1" applyAlignment="1" applyProtection="1">
      <alignment horizontal="center" vertical="center" wrapText="1"/>
      <protection hidden="1"/>
    </xf>
    <xf numFmtId="0" fontId="76" fillId="25" borderId="19" xfId="0" applyFont="1" applyFill="1" applyBorder="1" applyAlignment="1" applyProtection="1">
      <alignment horizontal="center" vertical="center" wrapText="1"/>
      <protection hidden="1"/>
    </xf>
    <xf numFmtId="0" fontId="76" fillId="25" borderId="65" xfId="0" applyFont="1" applyFill="1" applyBorder="1" applyAlignment="1" applyProtection="1">
      <alignment horizontal="center" vertical="center" wrapText="1"/>
      <protection hidden="1"/>
    </xf>
    <xf numFmtId="0" fontId="76" fillId="25" borderId="25" xfId="0" applyFont="1" applyFill="1" applyBorder="1" applyAlignment="1" applyProtection="1">
      <alignment horizontal="center" vertical="center" wrapText="1"/>
      <protection hidden="1"/>
    </xf>
    <xf numFmtId="41" fontId="76" fillId="25" borderId="0" xfId="0" quotePrefix="1" applyNumberFormat="1" applyFont="1" applyFill="1" applyBorder="1" applyAlignment="1" applyProtection="1">
      <alignment horizontal="center" vertical="center"/>
      <protection hidden="1"/>
    </xf>
    <xf numFmtId="41" fontId="76" fillId="25" borderId="16" xfId="0" quotePrefix="1" applyNumberFormat="1" applyFont="1" applyFill="1" applyBorder="1" applyAlignment="1" applyProtection="1">
      <alignment horizontal="center" vertical="center"/>
      <protection hidden="1"/>
    </xf>
    <xf numFmtId="0" fontId="174" fillId="25" borderId="27" xfId="0" applyFont="1" applyFill="1" applyBorder="1" applyAlignment="1" applyProtection="1">
      <alignment horizontal="center" vertical="center"/>
      <protection hidden="1"/>
    </xf>
    <xf numFmtId="0" fontId="174" fillId="25" borderId="29" xfId="0" applyFont="1" applyFill="1" applyBorder="1" applyAlignment="1" applyProtection="1">
      <alignment horizontal="center" vertical="center"/>
      <protection hidden="1"/>
    </xf>
    <xf numFmtId="0" fontId="76" fillId="25" borderId="46" xfId="0" applyFont="1" applyFill="1" applyBorder="1" applyAlignment="1" applyProtection="1">
      <alignment horizontal="center" vertical="center"/>
      <protection hidden="1"/>
    </xf>
    <xf numFmtId="0" fontId="76" fillId="25" borderId="45" xfId="0" applyFont="1" applyFill="1" applyBorder="1" applyAlignment="1" applyProtection="1">
      <alignment horizontal="center" vertical="center" wrapText="1"/>
      <protection hidden="1"/>
    </xf>
    <xf numFmtId="0" fontId="76" fillId="25" borderId="47" xfId="0" applyFont="1" applyFill="1" applyBorder="1" applyAlignment="1" applyProtection="1">
      <alignment horizontal="center" vertical="center"/>
      <protection hidden="1"/>
    </xf>
    <xf numFmtId="0" fontId="76" fillId="25" borderId="36" xfId="0" applyFont="1" applyFill="1" applyBorder="1" applyAlignment="1" applyProtection="1">
      <alignment horizontal="center" vertical="center"/>
      <protection hidden="1"/>
    </xf>
    <xf numFmtId="0" fontId="76" fillId="25" borderId="71" xfId="0" applyFont="1" applyFill="1" applyBorder="1" applyAlignment="1" applyProtection="1">
      <alignment horizontal="center" vertical="center"/>
      <protection hidden="1"/>
    </xf>
    <xf numFmtId="0" fontId="76" fillId="25" borderId="45" xfId="0" applyFont="1" applyFill="1" applyBorder="1" applyAlignment="1" applyProtection="1">
      <alignment horizontal="center" vertical="center"/>
      <protection hidden="1"/>
    </xf>
    <xf numFmtId="0" fontId="76" fillId="25" borderId="55" xfId="0" applyFont="1" applyFill="1" applyBorder="1" applyAlignment="1" applyProtection="1">
      <alignment horizontal="center" vertical="center" wrapText="1"/>
      <protection hidden="1"/>
    </xf>
    <xf numFmtId="0" fontId="76" fillId="25" borderId="16" xfId="0" applyFont="1" applyFill="1" applyBorder="1" applyAlignment="1" applyProtection="1">
      <alignment horizontal="center" vertical="center" wrapText="1"/>
      <protection hidden="1"/>
    </xf>
    <xf numFmtId="0" fontId="76" fillId="25" borderId="58" xfId="0" applyFont="1" applyFill="1" applyBorder="1" applyAlignment="1" applyProtection="1">
      <alignment horizontal="center" vertical="center" wrapText="1"/>
      <protection hidden="1"/>
    </xf>
    <xf numFmtId="0" fontId="174" fillId="25" borderId="28" xfId="0" applyFont="1" applyFill="1" applyBorder="1" applyAlignment="1" applyProtection="1">
      <alignment horizontal="center" vertical="center"/>
      <protection hidden="1"/>
    </xf>
    <xf numFmtId="0" fontId="75" fillId="25" borderId="0" xfId="0" applyNumberFormat="1" applyFont="1" applyFill="1" applyBorder="1" applyAlignment="1" applyProtection="1">
      <alignment horizontal="left" wrapText="1"/>
      <protection hidden="1"/>
    </xf>
    <xf numFmtId="0" fontId="76" fillId="25" borderId="77" xfId="0" applyFont="1" applyFill="1" applyBorder="1" applyAlignment="1" applyProtection="1">
      <alignment horizontal="center" vertical="center" wrapText="1"/>
      <protection hidden="1"/>
    </xf>
    <xf numFmtId="0" fontId="174" fillId="25" borderId="26" xfId="0" applyFont="1" applyFill="1" applyBorder="1" applyAlignment="1" applyProtection="1">
      <alignment horizontal="center" vertical="center"/>
      <protection hidden="1"/>
    </xf>
    <xf numFmtId="0" fontId="174" fillId="25" borderId="57" xfId="0" applyFont="1" applyFill="1" applyBorder="1" applyAlignment="1" applyProtection="1">
      <alignment horizontal="center" vertical="center"/>
      <protection hidden="1"/>
    </xf>
    <xf numFmtId="176" fontId="195" fillId="25" borderId="30" xfId="415" applyFont="1" applyFill="1" applyBorder="1" applyAlignment="1" applyProtection="1">
      <alignment horizontal="center" vertical="center" wrapText="1"/>
      <protection hidden="1"/>
    </xf>
    <xf numFmtId="176" fontId="195" fillId="25" borderId="55" xfId="415" applyFont="1" applyFill="1" applyBorder="1" applyAlignment="1" applyProtection="1">
      <alignment horizontal="center" vertical="center" wrapText="1"/>
      <protection hidden="1"/>
    </xf>
    <xf numFmtId="176" fontId="195" fillId="25" borderId="0" xfId="415" applyFont="1" applyFill="1" applyBorder="1" applyAlignment="1" applyProtection="1">
      <alignment horizontal="center" vertical="center" wrapText="1"/>
      <protection hidden="1"/>
    </xf>
    <xf numFmtId="176" fontId="195" fillId="25" borderId="16" xfId="415" applyFont="1" applyFill="1" applyBorder="1" applyAlignment="1" applyProtection="1">
      <alignment horizontal="center" vertical="center" wrapText="1"/>
      <protection hidden="1"/>
    </xf>
    <xf numFmtId="176" fontId="195" fillId="25" borderId="23" xfId="415" applyFont="1" applyFill="1" applyBorder="1" applyAlignment="1" applyProtection="1">
      <alignment horizontal="center" vertical="center" wrapText="1"/>
      <protection hidden="1"/>
    </xf>
    <xf numFmtId="176" fontId="195" fillId="25" borderId="58" xfId="415" applyFont="1" applyFill="1" applyBorder="1" applyAlignment="1" applyProtection="1">
      <alignment horizontal="center" vertical="center" wrapText="1"/>
      <protection hidden="1"/>
    </xf>
    <xf numFmtId="0" fontId="41" fillId="25" borderId="34" xfId="0" applyFont="1" applyFill="1" applyBorder="1" applyAlignment="1" applyProtection="1">
      <alignment horizontal="center" vertical="center"/>
      <protection hidden="1"/>
    </xf>
    <xf numFmtId="0" fontId="41" fillId="25" borderId="20" xfId="0" applyFont="1" applyFill="1" applyBorder="1" applyAlignment="1" applyProtection="1">
      <alignment horizontal="center" vertical="center"/>
      <protection hidden="1"/>
    </xf>
    <xf numFmtId="0" fontId="42" fillId="25" borderId="35" xfId="0" applyFont="1" applyFill="1" applyBorder="1" applyAlignment="1" applyProtection="1">
      <alignment horizontal="center" vertical="center" wrapText="1"/>
      <protection hidden="1"/>
    </xf>
    <xf numFmtId="0" fontId="42" fillId="25" borderId="35" xfId="0" applyFont="1" applyFill="1" applyBorder="1" applyAlignment="1" applyProtection="1">
      <alignment horizontal="center" vertical="center"/>
      <protection hidden="1"/>
    </xf>
    <xf numFmtId="0" fontId="42" fillId="25" borderId="27" xfId="0" applyFont="1" applyFill="1" applyBorder="1" applyAlignment="1" applyProtection="1">
      <alignment horizontal="center" vertical="center"/>
      <protection hidden="1"/>
    </xf>
    <xf numFmtId="0" fontId="197" fillId="25" borderId="16" xfId="0" quotePrefix="1" applyNumberFormat="1" applyFont="1" applyFill="1" applyBorder="1" applyAlignment="1" applyProtection="1">
      <alignment horizontal="center" vertical="center"/>
      <protection hidden="1"/>
    </xf>
    <xf numFmtId="0" fontId="192" fillId="25" borderId="0" xfId="0" quotePrefix="1" applyNumberFormat="1" applyFont="1" applyFill="1" applyBorder="1" applyAlignment="1" applyProtection="1">
      <alignment horizontal="center" vertical="center"/>
      <protection hidden="1"/>
    </xf>
    <xf numFmtId="0" fontId="195" fillId="25" borderId="0" xfId="0" quotePrefix="1" applyNumberFormat="1" applyFont="1" applyFill="1" applyBorder="1" applyAlignment="1" applyProtection="1">
      <alignment horizontal="center" vertical="center"/>
      <protection hidden="1"/>
    </xf>
    <xf numFmtId="0" fontId="195" fillId="25" borderId="16" xfId="0" quotePrefix="1" applyNumberFormat="1" applyFont="1" applyFill="1" applyBorder="1" applyAlignment="1" applyProtection="1">
      <alignment horizontal="center" vertical="center"/>
      <protection hidden="1"/>
    </xf>
    <xf numFmtId="178" fontId="42" fillId="25" borderId="59" xfId="0" applyNumberFormat="1" applyFont="1" applyFill="1" applyBorder="1" applyAlignment="1" applyProtection="1">
      <alignment horizontal="center" vertical="center" wrapText="1"/>
      <protection hidden="1"/>
    </xf>
    <xf numFmtId="178" fontId="42" fillId="25" borderId="21" xfId="0" applyNumberFormat="1" applyFont="1" applyFill="1" applyBorder="1" applyAlignment="1" applyProtection="1">
      <alignment horizontal="center" vertical="center" wrapText="1"/>
      <protection hidden="1"/>
    </xf>
    <xf numFmtId="178" fontId="42" fillId="25" borderId="19" xfId="0" applyNumberFormat="1" applyFont="1" applyFill="1" applyBorder="1" applyAlignment="1" applyProtection="1">
      <alignment horizontal="center" vertical="center" wrapText="1"/>
      <protection hidden="1"/>
    </xf>
    <xf numFmtId="0" fontId="195" fillId="25" borderId="59" xfId="0" applyFont="1" applyFill="1" applyBorder="1" applyAlignment="1" applyProtection="1">
      <alignment horizontal="center" vertical="center" wrapText="1"/>
      <protection hidden="1"/>
    </xf>
    <xf numFmtId="0" fontId="195" fillId="25" borderId="19" xfId="0" applyFont="1" applyFill="1" applyBorder="1" applyAlignment="1" applyProtection="1">
      <alignment horizontal="center" vertical="center" wrapText="1"/>
      <protection hidden="1"/>
    </xf>
    <xf numFmtId="178" fontId="41" fillId="25" borderId="53" xfId="0" applyNumberFormat="1" applyFont="1" applyFill="1" applyBorder="1" applyAlignment="1" applyProtection="1">
      <alignment horizontal="center" vertical="center" wrapText="1"/>
      <protection hidden="1"/>
    </xf>
    <xf numFmtId="178" fontId="41" fillId="25" borderId="34" xfId="0" applyNumberFormat="1" applyFont="1" applyFill="1" applyBorder="1" applyAlignment="1" applyProtection="1">
      <alignment horizontal="center" vertical="center" wrapText="1"/>
      <protection hidden="1"/>
    </xf>
    <xf numFmtId="178" fontId="41" fillId="25" borderId="20" xfId="0" applyNumberFormat="1" applyFont="1" applyFill="1" applyBorder="1" applyAlignment="1" applyProtection="1">
      <alignment horizontal="center" vertical="center" wrapText="1"/>
      <protection hidden="1"/>
    </xf>
    <xf numFmtId="0" fontId="42" fillId="25" borderId="54" xfId="0" applyFont="1" applyFill="1" applyBorder="1" applyAlignment="1" applyProtection="1">
      <alignment horizontal="center" vertical="center" wrapText="1"/>
      <protection hidden="1"/>
    </xf>
    <xf numFmtId="0" fontId="42" fillId="25" borderId="30" xfId="0" applyFont="1" applyFill="1" applyBorder="1" applyAlignment="1" applyProtection="1">
      <alignment horizontal="center" vertical="center" wrapText="1"/>
      <protection hidden="1"/>
    </xf>
    <xf numFmtId="0" fontId="42" fillId="25" borderId="55" xfId="0" applyFont="1" applyFill="1" applyBorder="1" applyAlignment="1" applyProtection="1">
      <alignment horizontal="center" vertical="center" wrapText="1"/>
      <protection hidden="1"/>
    </xf>
    <xf numFmtId="0" fontId="42" fillId="25" borderId="74" xfId="0" applyFont="1" applyFill="1" applyBorder="1" applyAlignment="1" applyProtection="1">
      <alignment horizontal="center" vertical="center" wrapText="1"/>
      <protection hidden="1"/>
    </xf>
    <xf numFmtId="0" fontId="42" fillId="25" borderId="68" xfId="0" applyFont="1" applyFill="1" applyBorder="1" applyAlignment="1" applyProtection="1">
      <alignment horizontal="center" vertical="center" wrapText="1"/>
      <protection hidden="1"/>
    </xf>
    <xf numFmtId="0" fontId="42" fillId="25" borderId="70" xfId="0" applyFont="1" applyFill="1" applyBorder="1" applyAlignment="1" applyProtection="1">
      <alignment horizontal="center" vertical="center" wrapText="1"/>
      <protection hidden="1"/>
    </xf>
    <xf numFmtId="178" fontId="41" fillId="25" borderId="59" xfId="0" applyNumberFormat="1" applyFont="1" applyFill="1" applyBorder="1" applyAlignment="1" applyProtection="1">
      <alignment horizontal="center" vertical="center" wrapText="1"/>
      <protection hidden="1"/>
    </xf>
    <xf numFmtId="178" fontId="41" fillId="25" borderId="21" xfId="0" applyNumberFormat="1" applyFont="1" applyFill="1" applyBorder="1" applyAlignment="1" applyProtection="1">
      <alignment horizontal="center" vertical="center" wrapText="1"/>
      <protection hidden="1"/>
    </xf>
    <xf numFmtId="178" fontId="41" fillId="25" borderId="19" xfId="0" applyNumberFormat="1" applyFont="1" applyFill="1" applyBorder="1" applyAlignment="1" applyProtection="1">
      <alignment horizontal="center" vertical="center" wrapText="1"/>
      <protection hidden="1"/>
    </xf>
    <xf numFmtId="178" fontId="42" fillId="25" borderId="69" xfId="0" applyNumberFormat="1" applyFont="1" applyFill="1" applyBorder="1" applyAlignment="1" applyProtection="1">
      <alignment horizontal="center" vertical="center" wrapText="1"/>
      <protection hidden="1"/>
    </xf>
    <xf numFmtId="178" fontId="42" fillId="25" borderId="60" xfId="0" applyNumberFormat="1" applyFont="1" applyFill="1" applyBorder="1" applyAlignment="1" applyProtection="1">
      <alignment horizontal="center" vertical="center" wrapText="1"/>
      <protection hidden="1"/>
    </xf>
    <xf numFmtId="178" fontId="42" fillId="25" borderId="61" xfId="0" applyNumberFormat="1" applyFont="1" applyFill="1" applyBorder="1" applyAlignment="1" applyProtection="1">
      <alignment horizontal="center" vertical="center" wrapText="1"/>
      <protection hidden="1"/>
    </xf>
    <xf numFmtId="0" fontId="41" fillId="25" borderId="60" xfId="0" applyFont="1" applyFill="1" applyBorder="1" applyAlignment="1" applyProtection="1">
      <alignment horizontal="center" vertical="center" wrapText="1"/>
      <protection hidden="1"/>
    </xf>
    <xf numFmtId="0" fontId="42" fillId="25" borderId="59" xfId="0" applyFont="1" applyFill="1" applyBorder="1" applyAlignment="1" applyProtection="1">
      <alignment horizontal="center" vertical="center" wrapText="1"/>
      <protection hidden="1"/>
    </xf>
    <xf numFmtId="0" fontId="42" fillId="25" borderId="21" xfId="0" applyFont="1" applyFill="1" applyBorder="1" applyAlignment="1" applyProtection="1">
      <alignment horizontal="center" vertical="center" wrapText="1"/>
      <protection hidden="1"/>
    </xf>
    <xf numFmtId="0" fontId="42" fillId="25" borderId="19" xfId="0" applyFont="1" applyFill="1" applyBorder="1" applyAlignment="1" applyProtection="1">
      <alignment horizontal="center" vertical="center" wrapText="1"/>
      <protection hidden="1"/>
    </xf>
    <xf numFmtId="0" fontId="195" fillId="25" borderId="51" xfId="0" applyFont="1" applyFill="1" applyBorder="1" applyAlignment="1" applyProtection="1">
      <alignment horizontal="center" vertical="center" wrapText="1"/>
      <protection hidden="1"/>
    </xf>
    <xf numFmtId="0" fontId="195" fillId="25" borderId="30" xfId="0" applyFont="1" applyFill="1" applyBorder="1" applyAlignment="1" applyProtection="1">
      <alignment horizontal="center" vertical="center" wrapText="1"/>
      <protection hidden="1"/>
    </xf>
    <xf numFmtId="0" fontId="195" fillId="25" borderId="39" xfId="0" applyFont="1" applyFill="1" applyBorder="1" applyAlignment="1" applyProtection="1">
      <alignment horizontal="center" vertical="center" wrapText="1"/>
      <protection hidden="1"/>
    </xf>
    <xf numFmtId="0" fontId="195" fillId="25" borderId="78" xfId="0" applyFont="1" applyFill="1" applyBorder="1" applyAlignment="1" applyProtection="1">
      <alignment horizontal="center" vertical="center" wrapText="1"/>
      <protection hidden="1"/>
    </xf>
    <xf numFmtId="0" fontId="195" fillId="25" borderId="68" xfId="0" applyFont="1" applyFill="1" applyBorder="1" applyAlignment="1" applyProtection="1">
      <alignment horizontal="center" vertical="center" wrapText="1"/>
      <protection hidden="1"/>
    </xf>
    <xf numFmtId="0" fontId="195" fillId="25" borderId="50" xfId="0" applyFont="1" applyFill="1" applyBorder="1" applyAlignment="1" applyProtection="1">
      <alignment horizontal="center" vertical="center" wrapText="1"/>
      <protection hidden="1"/>
    </xf>
    <xf numFmtId="0" fontId="191" fillId="25" borderId="0" xfId="0" applyFont="1" applyFill="1" applyBorder="1" applyAlignment="1" applyProtection="1">
      <alignment horizontal="center" vertical="center"/>
      <protection hidden="1"/>
    </xf>
    <xf numFmtId="0" fontId="195" fillId="25" borderId="21" xfId="0" applyFont="1" applyFill="1" applyBorder="1" applyAlignment="1" applyProtection="1">
      <alignment horizontal="center" vertical="center" wrapText="1"/>
      <protection hidden="1"/>
    </xf>
    <xf numFmtId="0" fontId="195" fillId="25" borderId="53" xfId="0" applyFont="1" applyFill="1" applyBorder="1" applyAlignment="1" applyProtection="1">
      <alignment horizontal="center" vertical="center" wrapText="1"/>
      <protection hidden="1"/>
    </xf>
    <xf numFmtId="0" fontId="195" fillId="25" borderId="76" xfId="0" applyFont="1" applyFill="1" applyBorder="1" applyAlignment="1" applyProtection="1">
      <alignment horizontal="center" vertical="center" wrapText="1"/>
      <protection hidden="1"/>
    </xf>
    <xf numFmtId="0" fontId="195" fillId="25" borderId="74" xfId="0" applyFont="1" applyFill="1" applyBorder="1" applyAlignment="1" applyProtection="1">
      <alignment horizontal="center" vertical="center" wrapText="1"/>
      <protection hidden="1"/>
    </xf>
    <xf numFmtId="178" fontId="195" fillId="25" borderId="53" xfId="0" applyNumberFormat="1" applyFont="1" applyFill="1" applyBorder="1" applyAlignment="1" applyProtection="1">
      <alignment horizontal="center" vertical="center" wrapText="1"/>
      <protection hidden="1"/>
    </xf>
    <xf numFmtId="178" fontId="195" fillId="25" borderId="34" xfId="0" applyNumberFormat="1" applyFont="1" applyFill="1" applyBorder="1" applyAlignment="1" applyProtection="1">
      <alignment horizontal="center" vertical="center" wrapText="1"/>
      <protection hidden="1"/>
    </xf>
    <xf numFmtId="178" fontId="195" fillId="25" borderId="20" xfId="0" applyNumberFormat="1" applyFont="1" applyFill="1" applyBorder="1" applyAlignment="1" applyProtection="1">
      <alignment horizontal="center" vertical="center" wrapText="1"/>
      <protection hidden="1"/>
    </xf>
    <xf numFmtId="178" fontId="195" fillId="25" borderId="59" xfId="0" applyNumberFormat="1" applyFont="1" applyFill="1" applyBorder="1" applyAlignment="1" applyProtection="1">
      <alignment horizontal="center" vertical="center" wrapText="1"/>
      <protection hidden="1"/>
    </xf>
    <xf numFmtId="178" fontId="195" fillId="25" borderId="19" xfId="0" applyNumberFormat="1" applyFont="1" applyFill="1" applyBorder="1" applyAlignment="1" applyProtection="1">
      <alignment horizontal="center" vertical="center" wrapText="1"/>
      <protection hidden="1"/>
    </xf>
    <xf numFmtId="0" fontId="42" fillId="25" borderId="39" xfId="0" applyFont="1" applyFill="1" applyBorder="1" applyAlignment="1" applyProtection="1">
      <alignment horizontal="center" vertical="center" wrapText="1"/>
      <protection hidden="1"/>
    </xf>
    <xf numFmtId="0" fontId="42" fillId="25" borderId="50" xfId="0" applyFont="1" applyFill="1" applyBorder="1" applyAlignment="1" applyProtection="1">
      <alignment horizontal="center" vertical="center" wrapText="1"/>
      <protection hidden="1"/>
    </xf>
    <xf numFmtId="178" fontId="42" fillId="25" borderId="30" xfId="0" applyNumberFormat="1" applyFont="1" applyFill="1" applyBorder="1" applyAlignment="1" applyProtection="1">
      <alignment horizontal="center" vertical="center" wrapText="1"/>
      <protection hidden="1"/>
    </xf>
    <xf numFmtId="178" fontId="42" fillId="25" borderId="0" xfId="0" applyNumberFormat="1" applyFont="1" applyFill="1" applyBorder="1" applyAlignment="1" applyProtection="1">
      <alignment horizontal="center" vertical="center" wrapText="1"/>
      <protection hidden="1"/>
    </xf>
    <xf numFmtId="178" fontId="42" fillId="25" borderId="23" xfId="0" applyNumberFormat="1" applyFont="1" applyFill="1" applyBorder="1" applyAlignment="1" applyProtection="1">
      <alignment horizontal="center" vertical="center" wrapText="1"/>
      <protection hidden="1"/>
    </xf>
    <xf numFmtId="0" fontId="42" fillId="25" borderId="51" xfId="0" applyFont="1" applyFill="1" applyBorder="1" applyAlignment="1" applyProtection="1">
      <alignment horizontal="center" vertical="center" wrapText="1"/>
      <protection hidden="1"/>
    </xf>
    <xf numFmtId="0" fontId="42" fillId="25" borderId="17" xfId="0" applyFont="1" applyFill="1" applyBorder="1" applyAlignment="1" applyProtection="1">
      <alignment horizontal="center" vertical="center"/>
      <protection hidden="1"/>
    </xf>
    <xf numFmtId="0" fontId="42" fillId="25" borderId="67" xfId="0" applyFont="1" applyFill="1" applyBorder="1" applyAlignment="1" applyProtection="1">
      <alignment horizontal="center" vertical="center"/>
      <protection hidden="1"/>
    </xf>
    <xf numFmtId="0" fontId="41" fillId="25" borderId="78" xfId="0" applyFont="1" applyFill="1" applyBorder="1" applyAlignment="1" applyProtection="1">
      <alignment horizontal="center" vertical="center" wrapText="1"/>
      <protection hidden="1"/>
    </xf>
    <xf numFmtId="0" fontId="191" fillId="25" borderId="0" xfId="0" applyFont="1" applyFill="1" applyAlignment="1" applyProtection="1">
      <alignment horizontal="center" vertical="center" shrinkToFit="1"/>
      <protection hidden="1"/>
    </xf>
    <xf numFmtId="0" fontId="42" fillId="25" borderId="69" xfId="0" applyFont="1" applyFill="1" applyBorder="1" applyAlignment="1" applyProtection="1">
      <alignment horizontal="center" vertical="center" wrapText="1"/>
      <protection hidden="1"/>
    </xf>
    <xf numFmtId="0" fontId="42" fillId="25" borderId="60" xfId="0" applyFont="1" applyFill="1" applyBorder="1" applyAlignment="1" applyProtection="1">
      <alignment horizontal="center" vertical="center" wrapText="1"/>
      <protection hidden="1"/>
    </xf>
    <xf numFmtId="0" fontId="42" fillId="25" borderId="61" xfId="0" applyFont="1" applyFill="1" applyBorder="1" applyAlignment="1" applyProtection="1">
      <alignment horizontal="center" vertical="center" wrapText="1"/>
      <protection hidden="1"/>
    </xf>
    <xf numFmtId="178" fontId="195" fillId="25" borderId="54" xfId="0" applyNumberFormat="1" applyFont="1" applyFill="1" applyBorder="1" applyAlignment="1" applyProtection="1">
      <alignment horizontal="center" vertical="center" wrapText="1"/>
      <protection hidden="1"/>
    </xf>
    <xf numFmtId="178" fontId="195" fillId="25" borderId="30" xfId="0" applyNumberFormat="1" applyFont="1" applyFill="1" applyBorder="1" applyAlignment="1" applyProtection="1">
      <alignment horizontal="center" vertical="center" wrapText="1"/>
      <protection hidden="1"/>
    </xf>
    <xf numFmtId="178" fontId="195" fillId="25" borderId="74" xfId="0" applyNumberFormat="1" applyFont="1" applyFill="1" applyBorder="1" applyAlignment="1" applyProtection="1">
      <alignment horizontal="center" vertical="center" wrapText="1"/>
      <protection hidden="1"/>
    </xf>
    <xf numFmtId="178" fontId="195" fillId="25" borderId="68" xfId="0" applyNumberFormat="1" applyFont="1" applyFill="1" applyBorder="1" applyAlignment="1" applyProtection="1">
      <alignment horizontal="center" vertical="center" wrapText="1"/>
      <protection hidden="1"/>
    </xf>
    <xf numFmtId="0" fontId="195" fillId="25" borderId="69" xfId="0" applyFont="1" applyFill="1" applyBorder="1" applyAlignment="1" applyProtection="1">
      <alignment horizontal="center" vertical="center" wrapText="1"/>
      <protection hidden="1"/>
    </xf>
    <xf numFmtId="0" fontId="195" fillId="25" borderId="60" xfId="0" applyFont="1" applyFill="1" applyBorder="1" applyAlignment="1" applyProtection="1">
      <alignment horizontal="center" vertical="center" wrapText="1"/>
      <protection hidden="1"/>
    </xf>
    <xf numFmtId="0" fontId="195" fillId="25" borderId="61" xfId="0" applyFont="1" applyFill="1" applyBorder="1" applyAlignment="1" applyProtection="1">
      <alignment horizontal="center" vertical="center" wrapText="1"/>
      <protection hidden="1"/>
    </xf>
    <xf numFmtId="0" fontId="195" fillId="25" borderId="59" xfId="0" applyFont="1" applyFill="1" applyBorder="1" applyAlignment="1" applyProtection="1">
      <alignment horizontal="center" vertical="center" wrapText="1" shrinkToFit="1"/>
      <protection hidden="1"/>
    </xf>
    <xf numFmtId="0" fontId="195" fillId="25" borderId="21" xfId="0" applyFont="1" applyFill="1" applyBorder="1" applyAlignment="1" applyProtection="1">
      <alignment horizontal="center" vertical="center" shrinkToFit="1"/>
      <protection hidden="1"/>
    </xf>
    <xf numFmtId="0" fontId="195" fillId="25" borderId="19" xfId="0" applyFont="1" applyFill="1" applyBorder="1" applyAlignment="1" applyProtection="1">
      <alignment horizontal="center" vertical="center" shrinkToFit="1"/>
      <protection hidden="1"/>
    </xf>
    <xf numFmtId="178" fontId="190" fillId="25" borderId="0" xfId="0" applyNumberFormat="1" applyFont="1" applyFill="1" applyBorder="1" applyAlignment="1" applyProtection="1">
      <alignment horizontal="center" vertical="center"/>
      <protection hidden="1"/>
    </xf>
    <xf numFmtId="0" fontId="168" fillId="25" borderId="0" xfId="449" applyFont="1" applyFill="1" applyAlignment="1" applyProtection="1">
      <alignment horizontal="center" vertical="center"/>
      <protection hidden="1"/>
    </xf>
    <xf numFmtId="0" fontId="169" fillId="25" borderId="0" xfId="449" applyFont="1" applyFill="1" applyAlignment="1" applyProtection="1">
      <alignment horizontal="center" vertical="center"/>
      <protection hidden="1"/>
    </xf>
    <xf numFmtId="208" fontId="76" fillId="25" borderId="79" xfId="414" applyNumberFormat="1" applyFont="1" applyFill="1" applyBorder="1" applyAlignment="1" applyProtection="1">
      <alignment horizontal="center" vertical="center" wrapText="1"/>
      <protection hidden="1"/>
    </xf>
    <xf numFmtId="208" fontId="76" fillId="25" borderId="66" xfId="414" applyNumberFormat="1" applyFont="1" applyFill="1" applyBorder="1" applyAlignment="1" applyProtection="1">
      <alignment horizontal="center" vertical="center" wrapText="1"/>
      <protection hidden="1"/>
    </xf>
    <xf numFmtId="208" fontId="76" fillId="25" borderId="25" xfId="414" applyNumberFormat="1" applyFont="1" applyFill="1" applyBorder="1" applyAlignment="1" applyProtection="1">
      <alignment horizontal="center" vertical="center" wrapText="1"/>
      <protection hidden="1"/>
    </xf>
    <xf numFmtId="0" fontId="76" fillId="25" borderId="44" xfId="449" applyFont="1" applyFill="1" applyBorder="1" applyAlignment="1" applyProtection="1">
      <alignment horizontal="center" vertical="center"/>
      <protection hidden="1"/>
    </xf>
    <xf numFmtId="0" fontId="76" fillId="25" borderId="71" xfId="449" applyFont="1" applyFill="1" applyBorder="1" applyAlignment="1" applyProtection="1">
      <alignment horizontal="center" vertical="center"/>
      <protection hidden="1"/>
    </xf>
    <xf numFmtId="0" fontId="76" fillId="25" borderId="52" xfId="449" applyFont="1" applyFill="1" applyBorder="1" applyAlignment="1" applyProtection="1">
      <alignment horizontal="center" vertical="center"/>
      <protection hidden="1"/>
    </xf>
    <xf numFmtId="0" fontId="76" fillId="25" borderId="54" xfId="449" applyFont="1" applyFill="1" applyBorder="1" applyAlignment="1" applyProtection="1">
      <alignment horizontal="center" vertical="center" wrapText="1"/>
      <protection hidden="1"/>
    </xf>
    <xf numFmtId="0" fontId="76" fillId="25" borderId="34" xfId="449" applyFont="1" applyFill="1" applyBorder="1" applyAlignment="1" applyProtection="1">
      <alignment horizontal="center" vertical="center"/>
      <protection hidden="1"/>
    </xf>
    <xf numFmtId="0" fontId="76" fillId="25" borderId="20" xfId="449" applyFont="1" applyFill="1" applyBorder="1" applyAlignment="1" applyProtection="1">
      <alignment horizontal="center" vertical="center"/>
      <protection hidden="1"/>
    </xf>
    <xf numFmtId="0" fontId="76" fillId="25" borderId="53" xfId="449" applyFont="1" applyFill="1" applyBorder="1" applyAlignment="1" applyProtection="1">
      <alignment horizontal="center" vertical="center" wrapText="1"/>
      <protection hidden="1"/>
    </xf>
    <xf numFmtId="0" fontId="76" fillId="25" borderId="72" xfId="449" applyFont="1" applyFill="1" applyBorder="1" applyAlignment="1" applyProtection="1">
      <alignment horizontal="center" vertical="center" wrapText="1"/>
      <protection hidden="1"/>
    </xf>
    <xf numFmtId="0" fontId="76" fillId="25" borderId="49" xfId="449" applyFont="1" applyFill="1" applyBorder="1" applyAlignment="1" applyProtection="1">
      <alignment horizontal="center" vertical="center" wrapText="1"/>
      <protection hidden="1"/>
    </xf>
    <xf numFmtId="176" fontId="42" fillId="25" borderId="0" xfId="414" applyFont="1" applyFill="1" applyBorder="1" applyAlignment="1" applyProtection="1">
      <alignment horizontal="center" wrapText="1"/>
      <protection hidden="1"/>
    </xf>
    <xf numFmtId="0" fontId="75" fillId="25" borderId="48" xfId="449" applyFont="1" applyFill="1" applyBorder="1" applyAlignment="1" applyProtection="1">
      <alignment horizontal="center" vertical="center" wrapText="1"/>
      <protection hidden="1"/>
    </xf>
    <xf numFmtId="0" fontId="75" fillId="25" borderId="26" xfId="449" applyFont="1" applyFill="1" applyBorder="1" applyAlignment="1" applyProtection="1">
      <alignment horizontal="center" vertical="center" wrapText="1"/>
      <protection hidden="1"/>
    </xf>
    <xf numFmtId="176" fontId="75" fillId="25" borderId="45" xfId="414" applyFont="1" applyFill="1" applyBorder="1" applyAlignment="1" applyProtection="1">
      <alignment horizontal="center" vertical="center" wrapText="1"/>
      <protection hidden="1"/>
    </xf>
    <xf numFmtId="176" fontId="75" fillId="25" borderId="46" xfId="414" applyFont="1" applyFill="1" applyBorder="1" applyAlignment="1" applyProtection="1">
      <alignment horizontal="center" vertical="center" wrapText="1"/>
      <protection hidden="1"/>
    </xf>
    <xf numFmtId="176" fontId="75" fillId="25" borderId="47" xfId="414" applyFont="1" applyFill="1" applyBorder="1" applyAlignment="1" applyProtection="1">
      <alignment horizontal="center" vertical="center" wrapText="1"/>
      <protection hidden="1"/>
    </xf>
    <xf numFmtId="176" fontId="75" fillId="25" borderId="79" xfId="414" applyFont="1" applyFill="1" applyBorder="1" applyAlignment="1" applyProtection="1">
      <alignment horizontal="center" vertical="center" wrapText="1"/>
      <protection hidden="1"/>
    </xf>
    <xf numFmtId="176" fontId="75" fillId="25" borderId="66" xfId="414" applyFont="1" applyFill="1" applyBorder="1" applyAlignment="1" applyProtection="1">
      <alignment horizontal="center" vertical="center" wrapText="1"/>
      <protection hidden="1"/>
    </xf>
    <xf numFmtId="176" fontId="75" fillId="25" borderId="25" xfId="414" applyFont="1" applyFill="1" applyBorder="1" applyAlignment="1" applyProtection="1">
      <alignment horizontal="center" vertical="center" wrapText="1"/>
      <protection hidden="1"/>
    </xf>
    <xf numFmtId="0" fontId="75" fillId="25" borderId="43" xfId="449" applyFont="1" applyFill="1" applyBorder="1" applyAlignment="1" applyProtection="1">
      <alignment horizontal="center" vertical="center" wrapText="1"/>
      <protection hidden="1"/>
    </xf>
    <xf numFmtId="0" fontId="75" fillId="25" borderId="21" xfId="449" applyFont="1" applyFill="1" applyBorder="1" applyAlignment="1" applyProtection="1">
      <alignment horizontal="center" vertical="center"/>
      <protection hidden="1"/>
    </xf>
    <xf numFmtId="0" fontId="75" fillId="25" borderId="19" xfId="449" applyFont="1" applyFill="1" applyBorder="1" applyAlignment="1" applyProtection="1">
      <alignment horizontal="center" vertical="center"/>
      <protection hidden="1"/>
    </xf>
    <xf numFmtId="0" fontId="75" fillId="25" borderId="54" xfId="449" applyFont="1" applyFill="1" applyBorder="1" applyAlignment="1" applyProtection="1">
      <alignment horizontal="center" vertical="center"/>
      <protection hidden="1"/>
    </xf>
    <xf numFmtId="0" fontId="75" fillId="25" borderId="30" xfId="449" applyFont="1" applyFill="1" applyBorder="1" applyAlignment="1" applyProtection="1">
      <alignment horizontal="center" vertical="center"/>
      <protection hidden="1"/>
    </xf>
    <xf numFmtId="0" fontId="75" fillId="25" borderId="49" xfId="449" applyFont="1" applyFill="1" applyBorder="1" applyAlignment="1" applyProtection="1">
      <alignment horizontal="center" vertical="center" wrapText="1"/>
      <protection hidden="1"/>
    </xf>
    <xf numFmtId="0" fontId="75" fillId="25" borderId="49" xfId="449" applyFont="1" applyFill="1" applyBorder="1" applyAlignment="1" applyProtection="1">
      <alignment horizontal="center" vertical="center"/>
      <protection hidden="1"/>
    </xf>
    <xf numFmtId="0" fontId="75" fillId="25" borderId="29" xfId="449" applyFont="1" applyFill="1" applyBorder="1" applyAlignment="1" applyProtection="1">
      <alignment horizontal="center" vertical="center"/>
      <protection hidden="1"/>
    </xf>
    <xf numFmtId="176" fontId="75" fillId="25" borderId="55" xfId="414" applyFont="1" applyFill="1" applyBorder="1" applyAlignment="1" applyProtection="1">
      <alignment horizontal="center" vertical="center" wrapText="1"/>
      <protection hidden="1"/>
    </xf>
    <xf numFmtId="176" fontId="75" fillId="25" borderId="58" xfId="414" applyFont="1" applyFill="1" applyBorder="1" applyAlignment="1" applyProtection="1">
      <alignment horizontal="center" vertical="center" wrapText="1"/>
      <protection hidden="1"/>
    </xf>
    <xf numFmtId="0" fontId="75" fillId="25" borderId="80" xfId="0" applyFont="1" applyFill="1" applyBorder="1" applyAlignment="1" applyProtection="1">
      <alignment horizontal="center" vertical="center" wrapText="1"/>
      <protection hidden="1"/>
    </xf>
    <xf numFmtId="0" fontId="75" fillId="25" borderId="81" xfId="0" applyFont="1" applyFill="1" applyBorder="1" applyAlignment="1" applyProtection="1">
      <alignment horizontal="center" vertical="center" wrapText="1"/>
      <protection hidden="1"/>
    </xf>
    <xf numFmtId="0" fontId="75" fillId="25" borderId="82" xfId="0" applyFont="1" applyFill="1" applyBorder="1" applyAlignment="1" applyProtection="1">
      <alignment horizontal="center" vertical="center" wrapText="1"/>
      <protection hidden="1"/>
    </xf>
    <xf numFmtId="0" fontId="75" fillId="25" borderId="83" xfId="0" applyFont="1" applyFill="1" applyBorder="1" applyAlignment="1" applyProtection="1">
      <alignment horizontal="center" vertical="center" wrapText="1"/>
      <protection hidden="1"/>
    </xf>
    <xf numFmtId="0" fontId="75" fillId="25" borderId="84" xfId="0" applyFont="1" applyFill="1" applyBorder="1" applyAlignment="1" applyProtection="1">
      <alignment horizontal="center" vertical="center" wrapText="1"/>
      <protection hidden="1"/>
    </xf>
    <xf numFmtId="0" fontId="75" fillId="25" borderId="85" xfId="0" applyFont="1" applyFill="1" applyBorder="1" applyAlignment="1" applyProtection="1">
      <alignment horizontal="center" vertical="center" wrapText="1"/>
      <protection hidden="1"/>
    </xf>
    <xf numFmtId="0" fontId="76" fillId="25" borderId="21" xfId="0" applyFont="1" applyFill="1" applyBorder="1" applyAlignment="1" applyProtection="1">
      <alignment horizontal="center" vertical="center" wrapText="1"/>
      <protection hidden="1"/>
    </xf>
    <xf numFmtId="0" fontId="75" fillId="25" borderId="0" xfId="0" applyFont="1" applyFill="1" applyBorder="1" applyAlignment="1" applyProtection="1">
      <alignment horizontal="left" vertical="center" wrapText="1"/>
      <protection hidden="1"/>
    </xf>
    <xf numFmtId="0" fontId="76" fillId="25" borderId="45" xfId="414" applyNumberFormat="1" applyFont="1" applyFill="1" applyBorder="1" applyAlignment="1" applyProtection="1">
      <alignment horizontal="center" vertical="center" wrapText="1"/>
      <protection hidden="1"/>
    </xf>
    <xf numFmtId="0" fontId="76" fillId="25" borderId="46" xfId="414" applyNumberFormat="1" applyFont="1" applyFill="1" applyBorder="1" applyAlignment="1" applyProtection="1">
      <alignment horizontal="center" vertical="center" wrapText="1"/>
      <protection hidden="1"/>
    </xf>
    <xf numFmtId="0" fontId="76" fillId="25" borderId="47" xfId="414" applyNumberFormat="1" applyFont="1" applyFill="1" applyBorder="1" applyAlignment="1" applyProtection="1">
      <alignment horizontal="center" vertical="center" wrapText="1"/>
      <protection hidden="1"/>
    </xf>
    <xf numFmtId="0" fontId="76" fillId="25" borderId="79" xfId="0" applyFont="1" applyFill="1" applyBorder="1" applyAlignment="1" applyProtection="1">
      <alignment horizontal="center" vertical="center" wrapText="1"/>
      <protection hidden="1"/>
    </xf>
    <xf numFmtId="0" fontId="76" fillId="25" borderId="66" xfId="0" applyFont="1" applyFill="1" applyBorder="1" applyAlignment="1" applyProtection="1">
      <alignment horizontal="center" vertical="center"/>
      <protection hidden="1"/>
    </xf>
    <xf numFmtId="0" fontId="76" fillId="25" borderId="25" xfId="0" applyFont="1" applyFill="1" applyBorder="1" applyAlignment="1" applyProtection="1">
      <alignment horizontal="center" vertical="center"/>
      <protection hidden="1"/>
    </xf>
    <xf numFmtId="0" fontId="76" fillId="25" borderId="36" xfId="414" applyNumberFormat="1" applyFont="1" applyFill="1" applyBorder="1" applyAlignment="1" applyProtection="1">
      <alignment horizontal="center" vertical="center" wrapText="1"/>
      <protection hidden="1"/>
    </xf>
    <xf numFmtId="0" fontId="76" fillId="25" borderId="37" xfId="414" applyNumberFormat="1" applyFont="1" applyFill="1" applyBorder="1" applyAlignment="1" applyProtection="1">
      <alignment horizontal="center" vertical="center" wrapText="1"/>
      <protection hidden="1"/>
    </xf>
    <xf numFmtId="0" fontId="76" fillId="25" borderId="38" xfId="414" applyNumberFormat="1" applyFont="1" applyFill="1" applyBorder="1" applyAlignment="1" applyProtection="1">
      <alignment horizontal="center" vertical="center" wrapText="1"/>
      <protection hidden="1"/>
    </xf>
    <xf numFmtId="178" fontId="168" fillId="25" borderId="0" xfId="0" applyNumberFormat="1" applyFont="1" applyFill="1" applyAlignment="1" applyProtection="1">
      <alignment horizontal="center" vertical="center"/>
      <protection hidden="1"/>
    </xf>
    <xf numFmtId="0" fontId="78" fillId="25" borderId="87" xfId="0" applyFont="1" applyFill="1" applyBorder="1" applyAlignment="1" applyProtection="1">
      <alignment horizontal="center" vertical="center" wrapText="1"/>
      <protection hidden="1"/>
    </xf>
    <xf numFmtId="0" fontId="78" fillId="25" borderId="83" xfId="0" applyFont="1" applyFill="1" applyBorder="1" applyAlignment="1" applyProtection="1">
      <alignment horizontal="center" vertical="center" wrapText="1"/>
      <protection hidden="1"/>
    </xf>
    <xf numFmtId="0" fontId="78" fillId="25" borderId="53" xfId="0" applyFont="1" applyFill="1" applyBorder="1" applyAlignment="1" applyProtection="1">
      <alignment horizontal="center" vertical="center" wrapText="1"/>
      <protection hidden="1"/>
    </xf>
    <xf numFmtId="0" fontId="78" fillId="25" borderId="20" xfId="0" applyFont="1" applyFill="1" applyBorder="1" applyAlignment="1" applyProtection="1">
      <alignment horizontal="center" vertical="center" wrapText="1"/>
      <protection hidden="1"/>
    </xf>
    <xf numFmtId="0" fontId="78" fillId="25" borderId="86" xfId="0" applyFont="1" applyFill="1" applyBorder="1" applyAlignment="1" applyProtection="1">
      <alignment horizontal="center" vertical="center" wrapText="1"/>
      <protection hidden="1"/>
    </xf>
    <xf numFmtId="0" fontId="78" fillId="25" borderId="59" xfId="0" applyFont="1" applyFill="1" applyBorder="1" applyAlignment="1" applyProtection="1">
      <alignment horizontal="center" vertical="center" wrapText="1"/>
      <protection hidden="1"/>
    </xf>
    <xf numFmtId="0" fontId="78" fillId="25" borderId="19" xfId="0" applyFont="1" applyFill="1" applyBorder="1" applyAlignment="1" applyProtection="1">
      <alignment horizontal="center" vertical="center" wrapText="1"/>
      <protection hidden="1"/>
    </xf>
    <xf numFmtId="0" fontId="78" fillId="25" borderId="65" xfId="0" applyFont="1" applyFill="1" applyBorder="1" applyAlignment="1" applyProtection="1">
      <alignment horizontal="center" vertical="center" wrapText="1"/>
      <protection hidden="1"/>
    </xf>
    <xf numFmtId="0" fontId="78" fillId="25" borderId="25" xfId="0" applyFont="1" applyFill="1" applyBorder="1" applyAlignment="1" applyProtection="1">
      <alignment horizontal="center" vertical="center" wrapText="1"/>
      <protection hidden="1"/>
    </xf>
    <xf numFmtId="0" fontId="78" fillId="25" borderId="71" xfId="0" applyFont="1" applyFill="1" applyBorder="1" applyAlignment="1" applyProtection="1">
      <alignment horizontal="center" vertical="center" wrapText="1"/>
      <protection hidden="1"/>
    </xf>
    <xf numFmtId="0" fontId="78" fillId="25" borderId="72" xfId="0" applyFont="1" applyFill="1" applyBorder="1" applyAlignment="1" applyProtection="1">
      <alignment horizontal="center" vertical="center"/>
      <protection hidden="1"/>
    </xf>
    <xf numFmtId="0" fontId="78" fillId="25" borderId="73" xfId="0" applyFont="1" applyFill="1" applyBorder="1" applyAlignment="1" applyProtection="1">
      <alignment horizontal="center" vertical="center"/>
      <protection hidden="1"/>
    </xf>
    <xf numFmtId="0" fontId="78" fillId="25" borderId="54" xfId="0" applyFont="1" applyFill="1" applyBorder="1" applyAlignment="1" applyProtection="1">
      <alignment horizontal="center" vertical="center" wrapText="1"/>
      <protection hidden="1"/>
    </xf>
    <xf numFmtId="0" fontId="78" fillId="25" borderId="30" xfId="0" applyFont="1" applyFill="1" applyBorder="1" applyAlignment="1" applyProtection="1">
      <alignment horizontal="center" vertical="center" wrapText="1"/>
      <protection hidden="1"/>
    </xf>
    <xf numFmtId="0" fontId="78" fillId="25" borderId="74" xfId="0" applyFont="1" applyFill="1" applyBorder="1" applyAlignment="1" applyProtection="1">
      <alignment horizontal="center" vertical="center" wrapText="1"/>
      <protection hidden="1"/>
    </xf>
    <xf numFmtId="0" fontId="78" fillId="25" borderId="68" xfId="0" applyFont="1" applyFill="1" applyBorder="1" applyAlignment="1" applyProtection="1">
      <alignment horizontal="center" vertical="center" wrapText="1"/>
      <protection hidden="1"/>
    </xf>
    <xf numFmtId="0" fontId="78" fillId="25" borderId="39" xfId="0" applyFont="1" applyFill="1" applyBorder="1" applyAlignment="1" applyProtection="1">
      <alignment horizontal="center" vertical="center" wrapText="1"/>
      <protection hidden="1"/>
    </xf>
    <xf numFmtId="0" fontId="78" fillId="25" borderId="50" xfId="0" applyFont="1" applyFill="1" applyBorder="1" applyAlignment="1" applyProtection="1">
      <alignment horizontal="center" vertical="center" wrapText="1"/>
      <protection hidden="1"/>
    </xf>
    <xf numFmtId="0" fontId="78" fillId="25" borderId="55" xfId="0" applyFont="1" applyFill="1" applyBorder="1" applyAlignment="1" applyProtection="1">
      <alignment horizontal="center" vertical="center" wrapText="1"/>
      <protection hidden="1"/>
    </xf>
    <xf numFmtId="0" fontId="78" fillId="25" borderId="16" xfId="0" applyFont="1" applyFill="1" applyBorder="1" applyAlignment="1" applyProtection="1">
      <alignment horizontal="center" vertical="center" wrapText="1"/>
      <protection hidden="1"/>
    </xf>
    <xf numFmtId="0" fontId="78" fillId="25" borderId="58" xfId="0" applyFont="1" applyFill="1" applyBorder="1" applyAlignment="1" applyProtection="1">
      <alignment horizontal="center" vertical="center" wrapText="1"/>
      <protection hidden="1"/>
    </xf>
    <xf numFmtId="0" fontId="78" fillId="25" borderId="69" xfId="0" applyFont="1" applyFill="1" applyBorder="1" applyAlignment="1" applyProtection="1">
      <alignment horizontal="center" vertical="center" wrapText="1"/>
      <protection hidden="1"/>
    </xf>
    <xf numFmtId="0" fontId="78" fillId="25" borderId="61" xfId="0" applyFont="1" applyFill="1" applyBorder="1" applyAlignment="1" applyProtection="1">
      <alignment horizontal="center" vertical="center" wrapText="1"/>
      <protection hidden="1"/>
    </xf>
    <xf numFmtId="176" fontId="78" fillId="25" borderId="45" xfId="415" applyFont="1" applyFill="1" applyBorder="1" applyAlignment="1" applyProtection="1">
      <alignment horizontal="center" vertical="center" wrapText="1"/>
      <protection hidden="1"/>
    </xf>
    <xf numFmtId="176" fontId="78" fillId="25" borderId="46" xfId="415" applyFont="1" applyFill="1" applyBorder="1" applyAlignment="1" applyProtection="1">
      <alignment horizontal="center" vertical="center"/>
      <protection hidden="1"/>
    </xf>
    <xf numFmtId="176" fontId="78" fillId="25" borderId="47" xfId="415" applyFont="1" applyFill="1" applyBorder="1" applyAlignment="1" applyProtection="1">
      <alignment horizontal="center" vertical="center"/>
      <protection hidden="1"/>
    </xf>
    <xf numFmtId="0" fontId="78" fillId="25" borderId="51" xfId="0" applyFont="1" applyFill="1" applyBorder="1" applyAlignment="1" applyProtection="1">
      <alignment horizontal="center" vertical="center" wrapText="1"/>
      <protection hidden="1"/>
    </xf>
    <xf numFmtId="0" fontId="78" fillId="25" borderId="78" xfId="0" applyFont="1" applyFill="1" applyBorder="1" applyAlignment="1" applyProtection="1">
      <alignment horizontal="center" vertical="center" wrapText="1"/>
      <protection hidden="1"/>
    </xf>
    <xf numFmtId="0" fontId="78" fillId="25" borderId="35" xfId="0" applyFont="1" applyFill="1" applyBorder="1" applyAlignment="1" applyProtection="1">
      <alignment horizontal="center" vertical="center" wrapText="1"/>
      <protection hidden="1"/>
    </xf>
    <xf numFmtId="0" fontId="78" fillId="25" borderId="35" xfId="0" applyFont="1" applyFill="1" applyBorder="1" applyAlignment="1" applyProtection="1">
      <alignment horizontal="center" vertical="center"/>
      <protection hidden="1"/>
    </xf>
    <xf numFmtId="0" fontId="78" fillId="25" borderId="27" xfId="0" applyFont="1" applyFill="1" applyBorder="1" applyAlignment="1" applyProtection="1">
      <alignment horizontal="center" vertical="center"/>
      <protection hidden="1"/>
    </xf>
    <xf numFmtId="178" fontId="76" fillId="25" borderId="54" xfId="0" applyNumberFormat="1" applyFont="1" applyFill="1" applyBorder="1" applyAlignment="1" applyProtection="1">
      <alignment horizontal="center" vertical="center" wrapText="1"/>
      <protection hidden="1"/>
    </xf>
    <xf numFmtId="178" fontId="76" fillId="25" borderId="30" xfId="0" applyNumberFormat="1" applyFont="1" applyFill="1" applyBorder="1" applyAlignment="1" applyProtection="1">
      <alignment horizontal="center" vertical="center" wrapText="1"/>
      <protection hidden="1"/>
    </xf>
    <xf numFmtId="178" fontId="169" fillId="25" borderId="0" xfId="0" applyNumberFormat="1" applyFont="1" applyFill="1" applyAlignment="1" applyProtection="1">
      <alignment horizontal="center" vertical="center"/>
      <protection hidden="1"/>
    </xf>
    <xf numFmtId="0" fontId="75" fillId="25" borderId="56" xfId="0" applyFont="1" applyFill="1" applyBorder="1" applyAlignment="1" applyProtection="1">
      <alignment horizontal="center" vertical="center" wrapText="1"/>
      <protection hidden="1"/>
    </xf>
    <xf numFmtId="0" fontId="75" fillId="25" borderId="57" xfId="0" applyFont="1" applyFill="1" applyBorder="1" applyAlignment="1" applyProtection="1">
      <alignment horizontal="center" vertical="center" wrapText="1"/>
      <protection hidden="1"/>
    </xf>
    <xf numFmtId="178" fontId="76" fillId="25" borderId="59" xfId="0" applyNumberFormat="1" applyFont="1" applyFill="1" applyBorder="1" applyAlignment="1" applyProtection="1">
      <alignment horizontal="center" vertical="center" wrapText="1"/>
      <protection hidden="1"/>
    </xf>
    <xf numFmtId="178" fontId="76" fillId="25" borderId="21" xfId="0" applyNumberFormat="1" applyFont="1" applyFill="1" applyBorder="1" applyAlignment="1" applyProtection="1">
      <alignment horizontal="center" vertical="center" wrapText="1"/>
      <protection hidden="1"/>
    </xf>
    <xf numFmtId="178" fontId="76" fillId="25" borderId="19" xfId="0" applyNumberFormat="1" applyFont="1" applyFill="1" applyBorder="1" applyAlignment="1" applyProtection="1">
      <alignment horizontal="center" vertical="center" wrapText="1"/>
      <protection hidden="1"/>
    </xf>
    <xf numFmtId="178" fontId="76" fillId="25" borderId="53" xfId="0" applyNumberFormat="1" applyFont="1" applyFill="1" applyBorder="1" applyAlignment="1" applyProtection="1">
      <alignment horizontal="center" vertical="center" wrapText="1"/>
      <protection hidden="1"/>
    </xf>
    <xf numFmtId="178" fontId="76" fillId="25" borderId="34" xfId="0" applyNumberFormat="1" applyFont="1" applyFill="1" applyBorder="1" applyAlignment="1" applyProtection="1">
      <alignment horizontal="center" vertical="center" wrapText="1"/>
      <protection hidden="1"/>
    </xf>
    <xf numFmtId="178" fontId="76" fillId="25" borderId="20" xfId="0" applyNumberFormat="1" applyFont="1" applyFill="1" applyBorder="1" applyAlignment="1" applyProtection="1">
      <alignment horizontal="center" vertical="center" wrapText="1"/>
      <protection hidden="1"/>
    </xf>
    <xf numFmtId="0" fontId="76" fillId="25" borderId="57" xfId="0" applyFont="1" applyFill="1" applyBorder="1" applyAlignment="1" applyProtection="1">
      <alignment horizontal="center" vertical="center" wrapText="1"/>
      <protection hidden="1"/>
    </xf>
    <xf numFmtId="0" fontId="76" fillId="25" borderId="77" xfId="0" applyFont="1" applyFill="1" applyBorder="1" applyAlignment="1" applyProtection="1">
      <alignment horizontal="center" vertical="center"/>
      <protection hidden="1"/>
    </xf>
    <xf numFmtId="176" fontId="76" fillId="25" borderId="16" xfId="415" applyFont="1" applyFill="1" applyBorder="1" applyAlignment="1" applyProtection="1">
      <alignment horizontal="center" vertical="center"/>
      <protection hidden="1"/>
    </xf>
    <xf numFmtId="176" fontId="76" fillId="25" borderId="58" xfId="415" applyFont="1" applyFill="1" applyBorder="1" applyAlignment="1" applyProtection="1">
      <alignment horizontal="center" vertical="center"/>
      <protection hidden="1"/>
    </xf>
    <xf numFmtId="0" fontId="168" fillId="25" borderId="0" xfId="0" applyNumberFormat="1" applyFont="1" applyFill="1" applyAlignment="1" applyProtection="1">
      <alignment horizontal="center" vertical="center"/>
      <protection hidden="1"/>
    </xf>
    <xf numFmtId="176" fontId="76" fillId="25" borderId="46" xfId="415" applyFont="1" applyFill="1" applyBorder="1" applyAlignment="1" applyProtection="1">
      <alignment horizontal="center" vertical="center" wrapText="1"/>
      <protection hidden="1"/>
    </xf>
    <xf numFmtId="176" fontId="76" fillId="25" borderId="47" xfId="415" applyFont="1" applyFill="1" applyBorder="1" applyAlignment="1" applyProtection="1">
      <alignment horizontal="center" vertical="center" wrapText="1"/>
      <protection hidden="1"/>
    </xf>
    <xf numFmtId="0" fontId="76" fillId="25" borderId="72" xfId="0" applyFont="1" applyFill="1" applyBorder="1" applyAlignment="1" applyProtection="1">
      <alignment horizontal="center" vertical="center" wrapText="1"/>
      <protection hidden="1"/>
    </xf>
    <xf numFmtId="0" fontId="76" fillId="25" borderId="73" xfId="0" applyFont="1" applyFill="1" applyBorder="1" applyAlignment="1" applyProtection="1">
      <alignment horizontal="center" vertical="center" wrapText="1"/>
      <protection hidden="1"/>
    </xf>
    <xf numFmtId="0" fontId="76" fillId="25" borderId="88" xfId="0" applyFont="1" applyFill="1" applyBorder="1" applyAlignment="1" applyProtection="1">
      <alignment horizontal="center" vertical="center" wrapText="1"/>
      <protection hidden="1"/>
    </xf>
  </cellXfs>
  <cellStyles count="9562">
    <cellStyle name=" 1" xfId="1"/>
    <cellStyle name=" 1 2" xfId="566"/>
    <cellStyle name="(##.00)" xfId="8030"/>
    <cellStyle name="(표준)" xfId="8031"/>
    <cellStyle name="??&amp;O?&amp;H?_x0008__x000f__x0007_?_x0007__x0001__x0001_" xfId="2969"/>
    <cellStyle name="??&amp;O?&amp;H?_x0008_??_x0007__x0001__x0001_" xfId="501"/>
    <cellStyle name="_02-수치지도(1년차)" xfId="8032"/>
    <cellStyle name="_Book1" xfId="2970"/>
    <cellStyle name="_Capex Tracking Control Sheet -ADMIN " xfId="2971"/>
    <cellStyle name="_Project tracking Puri (Diana) per March'06 " xfId="2972"/>
    <cellStyle name="_Recon with FAR " xfId="2973"/>
    <cellStyle name="_금융점포(광주)" xfId="2974"/>
    <cellStyle name="_은행별 점포현황(202011년12월말기준)" xfId="2975"/>
    <cellStyle name="¤@?e_TEST-1 " xfId="2"/>
    <cellStyle name="20% - Accent1" xfId="567"/>
    <cellStyle name="20% - Accent1 2" xfId="568"/>
    <cellStyle name="20% - Accent1 2 2" xfId="4484"/>
    <cellStyle name="20% - Accent1 2 2 2" xfId="8926"/>
    <cellStyle name="20% - Accent1 2 3" xfId="9152"/>
    <cellStyle name="20% - Accent1 3" xfId="3888"/>
    <cellStyle name="20% - Accent1 4" xfId="7854"/>
    <cellStyle name="20% - Accent1_010_주택건설" xfId="2976"/>
    <cellStyle name="20% - Accent2" xfId="569"/>
    <cellStyle name="20% - Accent2 2" xfId="570"/>
    <cellStyle name="20% - Accent2 2 2" xfId="4485"/>
    <cellStyle name="20% - Accent2 2 2 2" xfId="8925"/>
    <cellStyle name="20% - Accent2 2 3" xfId="8888"/>
    <cellStyle name="20% - Accent2 3" xfId="3889"/>
    <cellStyle name="20% - Accent2 4" xfId="7855"/>
    <cellStyle name="20% - Accent2_010_주택건설" xfId="2977"/>
    <cellStyle name="20% - Accent3" xfId="571"/>
    <cellStyle name="20% - Accent3 2" xfId="572"/>
    <cellStyle name="20% - Accent3 2 2" xfId="4486"/>
    <cellStyle name="20% - Accent3 2 2 2" xfId="8924"/>
    <cellStyle name="20% - Accent3 2 3" xfId="8887"/>
    <cellStyle name="20% - Accent3 3" xfId="3890"/>
    <cellStyle name="20% - Accent3 4" xfId="7856"/>
    <cellStyle name="20% - Accent3_010_주택건설" xfId="2978"/>
    <cellStyle name="20% - Accent4" xfId="573"/>
    <cellStyle name="20% - Accent4 2" xfId="574"/>
    <cellStyle name="20% - Accent4 2 2" xfId="4487"/>
    <cellStyle name="20% - Accent4 2 2 2" xfId="8923"/>
    <cellStyle name="20% - Accent4 2 3" xfId="9084"/>
    <cellStyle name="20% - Accent4 3" xfId="3891"/>
    <cellStyle name="20% - Accent4 4" xfId="7857"/>
    <cellStyle name="20% - Accent4_010_주택건설" xfId="2979"/>
    <cellStyle name="20% - Accent5" xfId="575"/>
    <cellStyle name="20% - Accent5 2" xfId="576"/>
    <cellStyle name="20% - Accent5 2 2" xfId="4488"/>
    <cellStyle name="20% - Accent5 2 2 2" xfId="8922"/>
    <cellStyle name="20% - Accent5 2 3" xfId="9089"/>
    <cellStyle name="20% - Accent5 3" xfId="3892"/>
    <cellStyle name="20% - Accent5 4" xfId="7858"/>
    <cellStyle name="20% - Accent5_010_주택건설" xfId="2980"/>
    <cellStyle name="20% - Accent6" xfId="577"/>
    <cellStyle name="20% - Accent6 2" xfId="578"/>
    <cellStyle name="20% - Accent6 2 2" xfId="4489"/>
    <cellStyle name="20% - Accent6 2 2 2" xfId="8921"/>
    <cellStyle name="20% - Accent6 2 3" xfId="9097"/>
    <cellStyle name="20% - Accent6 3" xfId="3893"/>
    <cellStyle name="20% - Accent6 4" xfId="7859"/>
    <cellStyle name="20% - Accent6_010_주택건설" xfId="2981"/>
    <cellStyle name="20% - 강조색1" xfId="3" builtinId="30" customBuiltin="1"/>
    <cellStyle name="20% - 강조색1 10" xfId="3894"/>
    <cellStyle name="20% - 강조색1 2" xfId="4"/>
    <cellStyle name="20% - 강조색1 2 2" xfId="5"/>
    <cellStyle name="20% - 강조색1 2 2 2" xfId="2982"/>
    <cellStyle name="20% - 강조색1 2 2 2 2" xfId="8775"/>
    <cellStyle name="20% - 강조색1 2 2 2 2 2" xfId="9172"/>
    <cellStyle name="20% - 강조색1 2 2 2 3" xfId="8776"/>
    <cellStyle name="20% - 강조색1 2 2 2 3 2" xfId="9171"/>
    <cellStyle name="20% - 강조색1 2 2 3" xfId="2983"/>
    <cellStyle name="20% - 강조색1 2 2 3 2" xfId="2984"/>
    <cellStyle name="20% - 강조색1 2 2 3 3" xfId="3895"/>
    <cellStyle name="20% - 강조색1 2 2 4" xfId="3896"/>
    <cellStyle name="20% - 강조색1 2 2 5" xfId="4490"/>
    <cellStyle name="20% - 강조색1 2 2 5 2" xfId="9079"/>
    <cellStyle name="20% - 강조색1 2 2 6" xfId="579"/>
    <cellStyle name="20% - 강조색1 2 2_012_보건및사회보장" xfId="2985"/>
    <cellStyle name="20% - 강조색1 2 3" xfId="6"/>
    <cellStyle name="20% - 강조색1 2 3 2" xfId="2987"/>
    <cellStyle name="20% - 강조색1 2 3 3" xfId="2986"/>
    <cellStyle name="20% - 강조색1 2 4" xfId="2988"/>
    <cellStyle name="20% - 강조색1 2 5" xfId="2989"/>
    <cellStyle name="20% - 강조색1 2 6" xfId="2990"/>
    <cellStyle name="20% - 강조색1 2 6 2" xfId="4491"/>
    <cellStyle name="20% - 강조색1 2 6 3" xfId="4492"/>
    <cellStyle name="20% - 강조색1 2_014_교육및문화" xfId="2991"/>
    <cellStyle name="20% - 강조색1 3" xfId="7"/>
    <cellStyle name="20% - 강조색1 3 2" xfId="8"/>
    <cellStyle name="20% - 강조색1 3 2 2" xfId="581"/>
    <cellStyle name="20% - 강조색1 3 2 2 2" xfId="4493"/>
    <cellStyle name="20% - 강조색1 3 2 2 2 2" xfId="9128"/>
    <cellStyle name="20% - 강조색1 3 2 2 3" xfId="9085"/>
    <cellStyle name="20% - 강조색1 3 2 3" xfId="2992"/>
    <cellStyle name="20% - 강조색1 3 2 4" xfId="7860"/>
    <cellStyle name="20% - 강조색1 3 2 5" xfId="580"/>
    <cellStyle name="20% - 강조색1 3 2_004_노동" xfId="2993"/>
    <cellStyle name="20% - 강조색1 3 3" xfId="582"/>
    <cellStyle name="20% - 강조색1 3 3 2" xfId="4494"/>
    <cellStyle name="20% - 강조색1 3 3 2 2" xfId="9127"/>
    <cellStyle name="20% - 강조색1 3 3 3" xfId="8777"/>
    <cellStyle name="20% - 강조색1 3 4" xfId="3897"/>
    <cellStyle name="20% - 강조색1 3 5" xfId="502"/>
    <cellStyle name="20% - 강조색1 4" xfId="9"/>
    <cellStyle name="20% - 강조색1 4 2" xfId="2994"/>
    <cellStyle name="20% - 강조색1 4 3" xfId="4495"/>
    <cellStyle name="20% - 강조색1 4 3 2" xfId="9126"/>
    <cellStyle name="20% - 강조색1 4 4" xfId="583"/>
    <cellStyle name="20% - 강조색1 5" xfId="458"/>
    <cellStyle name="20% - 강조색1 5 2" xfId="6318"/>
    <cellStyle name="20% - 강조색1 5 2 2" xfId="9388"/>
    <cellStyle name="20% - 강조색1 5 3" xfId="2995"/>
    <cellStyle name="20% - 강조색1 6" xfId="2996"/>
    <cellStyle name="20% - 강조색1 6 2" xfId="3898"/>
    <cellStyle name="20% - 강조색1 6 3" xfId="3899"/>
    <cellStyle name="20% - 강조색1 7" xfId="3900"/>
    <cellStyle name="20% - 강조색1 8" xfId="3901"/>
    <cellStyle name="20% - 강조색1 8 2" xfId="7969"/>
    <cellStyle name="20% - 강조색1 8 2 2" xfId="9438"/>
    <cellStyle name="20% - 강조색1 9" xfId="3902"/>
    <cellStyle name="20% - 강조색2" xfId="10" builtinId="34" customBuiltin="1"/>
    <cellStyle name="20% - 강조색2 10" xfId="3903"/>
    <cellStyle name="20% - 강조색2 2" xfId="11"/>
    <cellStyle name="20% - 강조색2 2 2" xfId="12"/>
    <cellStyle name="20% - 강조색2 2 2 2" xfId="2997"/>
    <cellStyle name="20% - 강조색2 2 2 2 2" xfId="8778"/>
    <cellStyle name="20% - 강조색2 2 2 2 2 2" xfId="9170"/>
    <cellStyle name="20% - 강조색2 2 2 2 3" xfId="8779"/>
    <cellStyle name="20% - 강조색2 2 2 2 3 2" xfId="9169"/>
    <cellStyle name="20% - 강조색2 2 2 3" xfId="2998"/>
    <cellStyle name="20% - 강조색2 2 2 3 2" xfId="2999"/>
    <cellStyle name="20% - 강조색2 2 2 3 3" xfId="3904"/>
    <cellStyle name="20% - 강조색2 2 2 4" xfId="3905"/>
    <cellStyle name="20% - 강조색2 2 2 5" xfId="4496"/>
    <cellStyle name="20% - 강조색2 2 2 5 2" xfId="9078"/>
    <cellStyle name="20% - 강조색2 2 2 6" xfId="584"/>
    <cellStyle name="20% - 강조색2 2 2_012_보건및사회보장" xfId="3000"/>
    <cellStyle name="20% - 강조색2 2 3" xfId="13"/>
    <cellStyle name="20% - 강조색2 2 3 2" xfId="3002"/>
    <cellStyle name="20% - 강조색2 2 3 3" xfId="3001"/>
    <cellStyle name="20% - 강조색2 2 4" xfId="3003"/>
    <cellStyle name="20% - 강조색2 2 5" xfId="3004"/>
    <cellStyle name="20% - 강조색2 2 6" xfId="3005"/>
    <cellStyle name="20% - 강조색2 2 6 2" xfId="4497"/>
    <cellStyle name="20% - 강조색2 2 6 3" xfId="4498"/>
    <cellStyle name="20% - 강조색2 2_014_교육및문화" xfId="3006"/>
    <cellStyle name="20% - 강조색2 3" xfId="14"/>
    <cellStyle name="20% - 강조색2 3 2" xfId="15"/>
    <cellStyle name="20% - 강조색2 3 2 2" xfId="586"/>
    <cellStyle name="20% - 강조색2 3 2 2 2" xfId="4499"/>
    <cellStyle name="20% - 강조색2 3 2 2 2 2" xfId="9125"/>
    <cellStyle name="20% - 강조색2 3 2 2 3" xfId="9196"/>
    <cellStyle name="20% - 강조색2 3 2 3" xfId="3007"/>
    <cellStyle name="20% - 강조색2 3 2 4" xfId="7861"/>
    <cellStyle name="20% - 강조색2 3 2 5" xfId="585"/>
    <cellStyle name="20% - 강조색2 3 2_004_노동" xfId="3008"/>
    <cellStyle name="20% - 강조색2 3 3" xfId="587"/>
    <cellStyle name="20% - 강조색2 3 3 2" xfId="4500"/>
    <cellStyle name="20% - 강조색2 3 3 2 2" xfId="9124"/>
    <cellStyle name="20% - 강조색2 3 3 3" xfId="8780"/>
    <cellStyle name="20% - 강조색2 3 4" xfId="3906"/>
    <cellStyle name="20% - 강조색2 3 5" xfId="503"/>
    <cellStyle name="20% - 강조색2 4" xfId="16"/>
    <cellStyle name="20% - 강조색2 4 2" xfId="3009"/>
    <cellStyle name="20% - 강조색2 4 3" xfId="4501"/>
    <cellStyle name="20% - 강조색2 4 3 2" xfId="9285"/>
    <cellStyle name="20% - 강조색2 4 4" xfId="588"/>
    <cellStyle name="20% - 강조색2 5" xfId="459"/>
    <cellStyle name="20% - 강조색2 5 2" xfId="6319"/>
    <cellStyle name="20% - 강조색2 5 2 2" xfId="9389"/>
    <cellStyle name="20% - 강조색2 5 3" xfId="3010"/>
    <cellStyle name="20% - 강조색2 6" xfId="3011"/>
    <cellStyle name="20% - 강조색2 6 2" xfId="3907"/>
    <cellStyle name="20% - 강조색2 6 3" xfId="3908"/>
    <cellStyle name="20% - 강조색2 7" xfId="3909"/>
    <cellStyle name="20% - 강조색2 8" xfId="3910"/>
    <cellStyle name="20% - 강조색2 8 2" xfId="7970"/>
    <cellStyle name="20% - 강조색2 8 2 2" xfId="9439"/>
    <cellStyle name="20% - 강조색2 9" xfId="3911"/>
    <cellStyle name="20% - 강조색3" xfId="17" builtinId="38" customBuiltin="1"/>
    <cellStyle name="20% - 강조색3 10" xfId="3912"/>
    <cellStyle name="20% - 강조색3 2" xfId="18"/>
    <cellStyle name="20% - 강조색3 2 2" xfId="19"/>
    <cellStyle name="20% - 강조색3 2 2 2" xfId="3012"/>
    <cellStyle name="20% - 강조색3 2 2 2 2" xfId="8781"/>
    <cellStyle name="20% - 강조색3 2 2 2 2 2" xfId="9168"/>
    <cellStyle name="20% - 강조색3 2 2 2 3" xfId="8782"/>
    <cellStyle name="20% - 강조색3 2 2 2 3 2" xfId="9147"/>
    <cellStyle name="20% - 강조색3 2 2 3" xfId="3013"/>
    <cellStyle name="20% - 강조색3 2 2 3 2" xfId="3014"/>
    <cellStyle name="20% - 강조색3 2 2 3 3" xfId="3913"/>
    <cellStyle name="20% - 강조색3 2 2 4" xfId="3914"/>
    <cellStyle name="20% - 강조색3 2 2 5" xfId="4502"/>
    <cellStyle name="20% - 강조색3 2 2 5 2" xfId="9077"/>
    <cellStyle name="20% - 강조색3 2 2 6" xfId="589"/>
    <cellStyle name="20% - 강조색3 2 2_012_보건및사회보장" xfId="3015"/>
    <cellStyle name="20% - 강조색3 2 3" xfId="20"/>
    <cellStyle name="20% - 강조색3 2 3 2" xfId="3017"/>
    <cellStyle name="20% - 강조색3 2 3 3" xfId="3016"/>
    <cellStyle name="20% - 강조색3 2 4" xfId="3018"/>
    <cellStyle name="20% - 강조색3 2 5" xfId="3019"/>
    <cellStyle name="20% - 강조색3 2 6" xfId="3020"/>
    <cellStyle name="20% - 강조색3 2 6 2" xfId="4503"/>
    <cellStyle name="20% - 강조색3 2 6 3" xfId="4504"/>
    <cellStyle name="20% - 강조색3 2_014_교육및문화" xfId="3021"/>
    <cellStyle name="20% - 강조색3 3" xfId="21"/>
    <cellStyle name="20% - 강조색3 3 2" xfId="22"/>
    <cellStyle name="20% - 강조색3 3 2 2" xfId="591"/>
    <cellStyle name="20% - 강조색3 3 2 2 2" xfId="4505"/>
    <cellStyle name="20% - 강조색3 3 2 2 2 2" xfId="9284"/>
    <cellStyle name="20% - 강조색3 3 2 2 3" xfId="8997"/>
    <cellStyle name="20% - 강조색3 3 2 3" xfId="3022"/>
    <cellStyle name="20% - 강조색3 3 2 4" xfId="7862"/>
    <cellStyle name="20% - 강조색3 3 2 5" xfId="590"/>
    <cellStyle name="20% - 강조색3 3 2_004_노동" xfId="3023"/>
    <cellStyle name="20% - 강조색3 3 3" xfId="592"/>
    <cellStyle name="20% - 강조색3 3 3 2" xfId="4506"/>
    <cellStyle name="20% - 강조색3 3 3 2 2" xfId="9283"/>
    <cellStyle name="20% - 강조색3 3 3 3" xfId="8783"/>
    <cellStyle name="20% - 강조색3 3 4" xfId="3915"/>
    <cellStyle name="20% - 강조색3 3 5" xfId="504"/>
    <cellStyle name="20% - 강조색3 4" xfId="23"/>
    <cellStyle name="20% - 강조색3 4 2" xfId="3024"/>
    <cellStyle name="20% - 강조색3 4 3" xfId="4507"/>
    <cellStyle name="20% - 강조색3 4 3 2" xfId="9282"/>
    <cellStyle name="20% - 강조색3 4 4" xfId="593"/>
    <cellStyle name="20% - 강조색3 5" xfId="460"/>
    <cellStyle name="20% - 강조색3 5 2" xfId="6320"/>
    <cellStyle name="20% - 강조색3 5 2 2" xfId="9390"/>
    <cellStyle name="20% - 강조색3 5 3" xfId="3025"/>
    <cellStyle name="20% - 강조색3 6" xfId="3026"/>
    <cellStyle name="20% - 강조색3 6 2" xfId="3916"/>
    <cellStyle name="20% - 강조색3 6 3" xfId="3917"/>
    <cellStyle name="20% - 강조색3 7" xfId="3918"/>
    <cellStyle name="20% - 강조색3 8" xfId="3919"/>
    <cellStyle name="20% - 강조색3 8 2" xfId="7971"/>
    <cellStyle name="20% - 강조색3 8 2 2" xfId="9440"/>
    <cellStyle name="20% - 강조색3 9" xfId="3920"/>
    <cellStyle name="20% - 강조색4" xfId="24" builtinId="42" customBuiltin="1"/>
    <cellStyle name="20% - 강조색4 10" xfId="3921"/>
    <cellStyle name="20% - 강조색4 2" xfId="25"/>
    <cellStyle name="20% - 강조색4 2 2" xfId="26"/>
    <cellStyle name="20% - 강조색4 2 2 2" xfId="3027"/>
    <cellStyle name="20% - 강조색4 2 2 2 2" xfId="8784"/>
    <cellStyle name="20% - 강조색4 2 2 2 2 2" xfId="9146"/>
    <cellStyle name="20% - 강조색4 2 2 2 3" xfId="8785"/>
    <cellStyle name="20% - 강조색4 2 2 2 3 2" xfId="9145"/>
    <cellStyle name="20% - 강조색4 2 2 3" xfId="3028"/>
    <cellStyle name="20% - 강조색4 2 2 3 2" xfId="3029"/>
    <cellStyle name="20% - 강조색4 2 2 3 3" xfId="3922"/>
    <cellStyle name="20% - 강조색4 2 2 4" xfId="3923"/>
    <cellStyle name="20% - 강조색4 2 2 5" xfId="4508"/>
    <cellStyle name="20% - 강조색4 2 2 5 2" xfId="9076"/>
    <cellStyle name="20% - 강조색4 2 2 6" xfId="594"/>
    <cellStyle name="20% - 강조색4 2 2_012_보건및사회보장" xfId="3030"/>
    <cellStyle name="20% - 강조색4 2 3" xfId="27"/>
    <cellStyle name="20% - 강조색4 2 3 2" xfId="3032"/>
    <cellStyle name="20% - 강조색4 2 3 3" xfId="3031"/>
    <cellStyle name="20% - 강조색4 2 4" xfId="3033"/>
    <cellStyle name="20% - 강조색4 2 5" xfId="3034"/>
    <cellStyle name="20% - 강조색4 2 6" xfId="3035"/>
    <cellStyle name="20% - 강조색4 2 6 2" xfId="4509"/>
    <cellStyle name="20% - 강조색4 2 6 3" xfId="4510"/>
    <cellStyle name="20% - 강조색4 2_014_교육및문화" xfId="3036"/>
    <cellStyle name="20% - 강조색4 3" xfId="28"/>
    <cellStyle name="20% - 강조색4 3 2" xfId="29"/>
    <cellStyle name="20% - 강조색4 3 2 2" xfId="596"/>
    <cellStyle name="20% - 강조색4 3 2 2 2" xfId="4511"/>
    <cellStyle name="20% - 강조색4 3 2 2 2 2" xfId="9167"/>
    <cellStyle name="20% - 강조색4 3 2 2 3" xfId="9195"/>
    <cellStyle name="20% - 강조색4 3 2 3" xfId="3037"/>
    <cellStyle name="20% - 강조색4 3 2 4" xfId="7863"/>
    <cellStyle name="20% - 강조색4 3 2 5" xfId="595"/>
    <cellStyle name="20% - 강조색4 3 2_004_노동" xfId="3038"/>
    <cellStyle name="20% - 강조색4 3 3" xfId="597"/>
    <cellStyle name="20% - 강조색4 3 3 2" xfId="4512"/>
    <cellStyle name="20% - 강조색4 3 3 2 2" xfId="9166"/>
    <cellStyle name="20% - 강조색4 3 3 3" xfId="8786"/>
    <cellStyle name="20% - 강조색4 3 4" xfId="3924"/>
    <cellStyle name="20% - 강조색4 3 5" xfId="505"/>
    <cellStyle name="20% - 강조색4 4" xfId="30"/>
    <cellStyle name="20% - 강조색4 4 2" xfId="3039"/>
    <cellStyle name="20% - 강조색4 4 3" xfId="4513"/>
    <cellStyle name="20% - 강조색4 4 3 2" xfId="9165"/>
    <cellStyle name="20% - 강조색4 4 4" xfId="598"/>
    <cellStyle name="20% - 강조색4 5" xfId="461"/>
    <cellStyle name="20% - 강조색4 5 2" xfId="6321"/>
    <cellStyle name="20% - 강조색4 5 2 2" xfId="9391"/>
    <cellStyle name="20% - 강조색4 5 3" xfId="3040"/>
    <cellStyle name="20% - 강조색4 6" xfId="3041"/>
    <cellStyle name="20% - 강조색4 6 2" xfId="3925"/>
    <cellStyle name="20% - 강조색4 6 3" xfId="3926"/>
    <cellStyle name="20% - 강조색4 7" xfId="3927"/>
    <cellStyle name="20% - 강조색4 8" xfId="3928"/>
    <cellStyle name="20% - 강조색4 8 2" xfId="7972"/>
    <cellStyle name="20% - 강조색4 8 2 2" xfId="9441"/>
    <cellStyle name="20% - 강조색4 9" xfId="3929"/>
    <cellStyle name="20% - 강조색5" xfId="31" builtinId="46" customBuiltin="1"/>
    <cellStyle name="20% - 강조색5 10" xfId="3930"/>
    <cellStyle name="20% - 강조색5 2" xfId="32"/>
    <cellStyle name="20% - 강조색5 2 2" xfId="33"/>
    <cellStyle name="20% - 강조색5 2 2 2" xfId="3042"/>
    <cellStyle name="20% - 강조색5 2 2 2 2" xfId="8787"/>
    <cellStyle name="20% - 강조색5 2 2 2 2 2" xfId="9093"/>
    <cellStyle name="20% - 강조색5 2 2 2 3" xfId="8788"/>
    <cellStyle name="20% - 강조색5 2 2 2 3 2" xfId="9144"/>
    <cellStyle name="20% - 강조색5 2 2 3" xfId="3043"/>
    <cellStyle name="20% - 강조색5 2 2 3 2" xfId="3044"/>
    <cellStyle name="20% - 강조색5 2 2 3 3" xfId="3931"/>
    <cellStyle name="20% - 강조색5 2 2 4" xfId="3932"/>
    <cellStyle name="20% - 강조색5 2 2 5" xfId="4514"/>
    <cellStyle name="20% - 강조색5 2 2 5 2" xfId="9197"/>
    <cellStyle name="20% - 강조색5 2 2 6" xfId="599"/>
    <cellStyle name="20% - 강조색5 2 2_012_보건및사회보장" xfId="3045"/>
    <cellStyle name="20% - 강조색5 2 3" xfId="34"/>
    <cellStyle name="20% - 강조색5 2 3 2" xfId="3047"/>
    <cellStyle name="20% - 강조색5 2 3 3" xfId="3046"/>
    <cellStyle name="20% - 강조색5 2 4" xfId="3048"/>
    <cellStyle name="20% - 강조색5 2 5" xfId="3049"/>
    <cellStyle name="20% - 강조색5 2 6" xfId="3050"/>
    <cellStyle name="20% - 강조색5 2 6 2" xfId="4515"/>
    <cellStyle name="20% - 강조색5 2 6 3" xfId="4516"/>
    <cellStyle name="20% - 강조색5 2_014_교육및문화" xfId="3051"/>
    <cellStyle name="20% - 강조색5 3" xfId="35"/>
    <cellStyle name="20% - 강조색5 3 2" xfId="36"/>
    <cellStyle name="20% - 강조색5 3 2 2" xfId="601"/>
    <cellStyle name="20% - 강조색5 3 2 2 2" xfId="4517"/>
    <cellStyle name="20% - 강조색5 3 2 2 2 2" xfId="9164"/>
    <cellStyle name="20% - 강조색5 3 2 2 3" xfId="8996"/>
    <cellStyle name="20% - 강조색5 3 2 3" xfId="3052"/>
    <cellStyle name="20% - 강조색5 3 2 4" xfId="7864"/>
    <cellStyle name="20% - 강조색5 3 2 5" xfId="600"/>
    <cellStyle name="20% - 강조색5 3 2_004_노동" xfId="3053"/>
    <cellStyle name="20% - 강조색5 3 3" xfId="602"/>
    <cellStyle name="20% - 강조색5 3 3 2" xfId="4518"/>
    <cellStyle name="20% - 강조색5 3 3 2 2" xfId="9163"/>
    <cellStyle name="20% - 강조색5 3 3 3" xfId="8789"/>
    <cellStyle name="20% - 강조색5 3 4" xfId="3933"/>
    <cellStyle name="20% - 강조색5 3 5" xfId="506"/>
    <cellStyle name="20% - 강조색5 4" xfId="37"/>
    <cellStyle name="20% - 강조색5 4 2" xfId="3054"/>
    <cellStyle name="20% - 강조색5 4 3" xfId="4519"/>
    <cellStyle name="20% - 강조색5 4 3 2" xfId="9162"/>
    <cellStyle name="20% - 강조색5 4 4" xfId="603"/>
    <cellStyle name="20% - 강조색5 5" xfId="462"/>
    <cellStyle name="20% - 강조색5 5 2" xfId="6322"/>
    <cellStyle name="20% - 강조색5 5 2 2" xfId="9392"/>
    <cellStyle name="20% - 강조색5 5 3" xfId="3055"/>
    <cellStyle name="20% - 강조색5 6" xfId="3056"/>
    <cellStyle name="20% - 강조색5 6 2" xfId="3934"/>
    <cellStyle name="20% - 강조색5 6 3" xfId="3935"/>
    <cellStyle name="20% - 강조색5 7" xfId="3936"/>
    <cellStyle name="20% - 강조색5 8" xfId="3937"/>
    <cellStyle name="20% - 강조색5 8 2" xfId="7973"/>
    <cellStyle name="20% - 강조색5 8 2 2" xfId="9442"/>
    <cellStyle name="20% - 강조색5 9" xfId="3938"/>
    <cellStyle name="20% - 강조색6" xfId="38" builtinId="50" customBuiltin="1"/>
    <cellStyle name="20% - 강조색6 10" xfId="3939"/>
    <cellStyle name="20% - 강조색6 2" xfId="39"/>
    <cellStyle name="20% - 강조색6 2 2" xfId="40"/>
    <cellStyle name="20% - 강조색6 2 2 2" xfId="3057"/>
    <cellStyle name="20% - 강조색6 2 2 2 2" xfId="8790"/>
    <cellStyle name="20% - 강조색6 2 2 2 2 2" xfId="9143"/>
    <cellStyle name="20% - 강조색6 2 2 2 3" xfId="8791"/>
    <cellStyle name="20% - 강조색6 2 2 2 3 2" xfId="9142"/>
    <cellStyle name="20% - 강조색6 2 2 3" xfId="3058"/>
    <cellStyle name="20% - 강조색6 2 2 3 2" xfId="3059"/>
    <cellStyle name="20% - 강조색6 2 2 3 3" xfId="3940"/>
    <cellStyle name="20% - 강조색6 2 2 4" xfId="3941"/>
    <cellStyle name="20% - 강조색6 2 2 5" xfId="4520"/>
    <cellStyle name="20% - 강조색6 2 2 5 2" xfId="9075"/>
    <cellStyle name="20% - 강조색6 2 2 6" xfId="604"/>
    <cellStyle name="20% - 강조색6 2 2_012_보건및사회보장" xfId="3060"/>
    <cellStyle name="20% - 강조색6 2 3" xfId="41"/>
    <cellStyle name="20% - 강조색6 2 3 2" xfId="3062"/>
    <cellStyle name="20% - 강조색6 2 3 3" xfId="3061"/>
    <cellStyle name="20% - 강조색6 2 4" xfId="3063"/>
    <cellStyle name="20% - 강조색6 2 5" xfId="3064"/>
    <cellStyle name="20% - 강조색6 2 6" xfId="3065"/>
    <cellStyle name="20% - 강조색6 2 6 2" xfId="4521"/>
    <cellStyle name="20% - 강조색6 2 6 3" xfId="4522"/>
    <cellStyle name="20% - 강조색6 2_014_교육및문화" xfId="3066"/>
    <cellStyle name="20% - 강조색6 3" xfId="42"/>
    <cellStyle name="20% - 강조색6 3 2" xfId="43"/>
    <cellStyle name="20% - 강조색6 3 2 2" xfId="606"/>
    <cellStyle name="20% - 강조색6 3 2 2 2" xfId="4523"/>
    <cellStyle name="20% - 강조색6 3 2 2 2 2" xfId="9161"/>
    <cellStyle name="20% - 강조색6 3 2 2 3" xfId="9099"/>
    <cellStyle name="20% - 강조색6 3 2 3" xfId="3067"/>
    <cellStyle name="20% - 강조색6 3 2 4" xfId="7865"/>
    <cellStyle name="20% - 강조색6 3 2 5" xfId="605"/>
    <cellStyle name="20% - 강조색6 3 2_004_노동" xfId="3068"/>
    <cellStyle name="20% - 강조색6 3 3" xfId="607"/>
    <cellStyle name="20% - 강조색6 3 3 2" xfId="4524"/>
    <cellStyle name="20% - 강조색6 3 3 2 2" xfId="9160"/>
    <cellStyle name="20% - 강조색6 3 3 3" xfId="8792"/>
    <cellStyle name="20% - 강조색6 3 4" xfId="3942"/>
    <cellStyle name="20% - 강조색6 3 5" xfId="507"/>
    <cellStyle name="20% - 강조색6 4" xfId="44"/>
    <cellStyle name="20% - 강조색6 4 2" xfId="3069"/>
    <cellStyle name="20% - 강조색6 4 3" xfId="4525"/>
    <cellStyle name="20% - 강조색6 4 3 2" xfId="9159"/>
    <cellStyle name="20% - 강조색6 4 4" xfId="608"/>
    <cellStyle name="20% - 강조색6 5" xfId="463"/>
    <cellStyle name="20% - 강조색6 5 2" xfId="6323"/>
    <cellStyle name="20% - 강조색6 5 2 2" xfId="9393"/>
    <cellStyle name="20% - 강조색6 5 3" xfId="3070"/>
    <cellStyle name="20% - 강조색6 6" xfId="3071"/>
    <cellStyle name="20% - 강조색6 6 2" xfId="3943"/>
    <cellStyle name="20% - 강조색6 6 3" xfId="3944"/>
    <cellStyle name="20% - 강조색6 7" xfId="3945"/>
    <cellStyle name="20% - 강조색6 8" xfId="3946"/>
    <cellStyle name="20% - 강조색6 8 2" xfId="7974"/>
    <cellStyle name="20% - 강조색6 8 2 2" xfId="9443"/>
    <cellStyle name="20% - 강조색6 9" xfId="3947"/>
    <cellStyle name="40% - Accent1" xfId="609"/>
    <cellStyle name="40% - Accent1 2" xfId="610"/>
    <cellStyle name="40% - Accent1 2 2" xfId="4526"/>
    <cellStyle name="40% - Accent1 2 2 2" xfId="8920"/>
    <cellStyle name="40% - Accent1 2 3" xfId="9071"/>
    <cellStyle name="40% - Accent1 3" xfId="3948"/>
    <cellStyle name="40% - Accent1 4" xfId="7866"/>
    <cellStyle name="40% - Accent1_010_주택건설" xfId="3072"/>
    <cellStyle name="40% - Accent2" xfId="611"/>
    <cellStyle name="40% - Accent2 2" xfId="612"/>
    <cellStyle name="40% - Accent2 2 2" xfId="4527"/>
    <cellStyle name="40% - Accent2 2 2 2" xfId="8919"/>
    <cellStyle name="40% - Accent2 2 3" xfId="9070"/>
    <cellStyle name="40% - Accent2 3" xfId="3949"/>
    <cellStyle name="40% - Accent2 4" xfId="7867"/>
    <cellStyle name="40% - Accent2_010_주택건설" xfId="3073"/>
    <cellStyle name="40% - Accent3" xfId="613"/>
    <cellStyle name="40% - Accent3 2" xfId="614"/>
    <cellStyle name="40% - Accent3 2 2" xfId="4528"/>
    <cellStyle name="40% - Accent3 2 2 2" xfId="8918"/>
    <cellStyle name="40% - Accent3 2 3" xfId="8885"/>
    <cellStyle name="40% - Accent3 3" xfId="3950"/>
    <cellStyle name="40% - Accent3 4" xfId="7868"/>
    <cellStyle name="40% - Accent3_010_주택건설" xfId="3074"/>
    <cellStyle name="40% - Accent4" xfId="615"/>
    <cellStyle name="40% - Accent4 2" xfId="616"/>
    <cellStyle name="40% - Accent4 2 2" xfId="4529"/>
    <cellStyle name="40% - Accent4 2 2 2" xfId="8917"/>
    <cellStyle name="40% - Accent4 2 3" xfId="9250"/>
    <cellStyle name="40% - Accent4 3" xfId="3951"/>
    <cellStyle name="40% - Accent4 4" xfId="7869"/>
    <cellStyle name="40% - Accent4_010_주택건설" xfId="3075"/>
    <cellStyle name="40% - Accent5" xfId="617"/>
    <cellStyle name="40% - Accent5 2" xfId="618"/>
    <cellStyle name="40% - Accent5 2 2" xfId="4530"/>
    <cellStyle name="40% - Accent5 2 2 2" xfId="8916"/>
    <cellStyle name="40% - Accent5 2 3" xfId="9249"/>
    <cellStyle name="40% - Accent5 3" xfId="3952"/>
    <cellStyle name="40% - Accent5 4" xfId="7870"/>
    <cellStyle name="40% - Accent5_010_주택건설" xfId="3076"/>
    <cellStyle name="40% - Accent6" xfId="619"/>
    <cellStyle name="40% - Accent6 2" xfId="620"/>
    <cellStyle name="40% - Accent6 2 2" xfId="4531"/>
    <cellStyle name="40% - Accent6 2 2 2" xfId="8915"/>
    <cellStyle name="40% - Accent6 2 3" xfId="9248"/>
    <cellStyle name="40% - Accent6 3" xfId="3953"/>
    <cellStyle name="40% - Accent6 4" xfId="7871"/>
    <cellStyle name="40% - Accent6_010_주택건설" xfId="3077"/>
    <cellStyle name="40% - 강조색1" xfId="45" builtinId="31" customBuiltin="1"/>
    <cellStyle name="40% - 강조색1 10" xfId="3954"/>
    <cellStyle name="40% - 강조색1 2" xfId="46"/>
    <cellStyle name="40% - 강조색1 2 10" xfId="8033"/>
    <cellStyle name="40% - 강조색1 2 11" xfId="8034"/>
    <cellStyle name="40% - 강조색1 2 12" xfId="8035"/>
    <cellStyle name="40% - 강조색1 2 13" xfId="8036"/>
    <cellStyle name="40% - 강조색1 2 14" xfId="8037"/>
    <cellStyle name="40% - 강조색1 2 15" xfId="8038"/>
    <cellStyle name="40% - 강조색1 2 16" xfId="8039"/>
    <cellStyle name="40% - 강조색1 2 17" xfId="8040"/>
    <cellStyle name="40% - 강조색1 2 18" xfId="8041"/>
    <cellStyle name="40% - 강조색1 2 19" xfId="8042"/>
    <cellStyle name="40% - 강조색1 2 2" xfId="47"/>
    <cellStyle name="40% - 강조색1 2 2 10" xfId="9247"/>
    <cellStyle name="40% - 강조색1 2 2 2" xfId="3078"/>
    <cellStyle name="40% - 강조색1 2 2 2 2" xfId="8043"/>
    <cellStyle name="40% - 강조색1 2 2 2 2 2" xfId="8044"/>
    <cellStyle name="40% - 강조색1 2 2 2 2 3" xfId="9141"/>
    <cellStyle name="40% - 강조색1 2 2 2 2_3_3관경별 현황" xfId="8045"/>
    <cellStyle name="40% - 강조색1 2 2 2 3" xfId="8046"/>
    <cellStyle name="40% - 강조색1 2 2 2_3_3관경별 현황" xfId="8047"/>
    <cellStyle name="40% - 강조색1 2 2 3" xfId="3079"/>
    <cellStyle name="40% - 강조색1 2 2 3 2" xfId="3080"/>
    <cellStyle name="40% - 강조색1 2 2 3 3" xfId="3955"/>
    <cellStyle name="40% - 강조색1 2 2 3_3_3관경별 현황" xfId="8048"/>
    <cellStyle name="40% - 강조색1 2 2 4" xfId="3956"/>
    <cellStyle name="40% - 강조색1 2 2 5" xfId="4532"/>
    <cellStyle name="40% - 강조색1 2 2 5 2" xfId="9074"/>
    <cellStyle name="40% - 강조색1 2 2 6" xfId="621"/>
    <cellStyle name="40% - 강조색1 2 2 7" xfId="8880"/>
    <cellStyle name="40% - 강조색1 2 2 8" xfId="9056"/>
    <cellStyle name="40% - 강조색1 2 2 9" xfId="9067"/>
    <cellStyle name="40% - 강조색1 2 2_012_보건및사회보장" xfId="3081"/>
    <cellStyle name="40% - 강조색1 2 20" xfId="8049"/>
    <cellStyle name="40% - 강조색1 2 21" xfId="8050"/>
    <cellStyle name="40% - 강조색1 2 22" xfId="8051"/>
    <cellStyle name="40% - 강조색1 2 3" xfId="48"/>
    <cellStyle name="40% - 강조색1 2 3 2" xfId="3083"/>
    <cellStyle name="40% - 강조색1 2 3 2 2" xfId="8052"/>
    <cellStyle name="40% - 강조색1 2 3 2_3_3관경별 현황" xfId="8053"/>
    <cellStyle name="40% - 강조색1 2 3 3" xfId="8054"/>
    <cellStyle name="40% - 강조색1 2 3 4" xfId="8055"/>
    <cellStyle name="40% - 강조색1 2 3 5" xfId="3082"/>
    <cellStyle name="40% - 강조색1 2 3_3_3관경별 현황" xfId="8056"/>
    <cellStyle name="40% - 강조색1 2 4" xfId="3084"/>
    <cellStyle name="40% - 강조색1 2 4 2" xfId="8057"/>
    <cellStyle name="40% - 강조색1 2 4 3" xfId="8058"/>
    <cellStyle name="40% - 강조색1 2 4_3_3관경별 현황" xfId="8059"/>
    <cellStyle name="40% - 강조색1 2 5" xfId="3085"/>
    <cellStyle name="40% - 강조색1 2 5 2" xfId="8060"/>
    <cellStyle name="40% - 강조색1 2 6" xfId="3086"/>
    <cellStyle name="40% - 강조색1 2 6 2" xfId="4533"/>
    <cellStyle name="40% - 강조색1 2 6 2 2" xfId="9281"/>
    <cellStyle name="40% - 강조색1 2 6 3" xfId="4534"/>
    <cellStyle name="40% - 강조색1 2 7" xfId="8061"/>
    <cellStyle name="40% - 강조색1 2 8" xfId="8062"/>
    <cellStyle name="40% - 강조색1 2 9" xfId="8063"/>
    <cellStyle name="40% - 강조색1 2_014_교육및문화" xfId="3087"/>
    <cellStyle name="40% - 강조색1 3" xfId="49"/>
    <cellStyle name="40% - 강조색1 3 10" xfId="9107"/>
    <cellStyle name="40% - 강조색1 3 2" xfId="50"/>
    <cellStyle name="40% - 강조색1 3 2 10" xfId="539"/>
    <cellStyle name="40% - 강조색1 3 2 2" xfId="623"/>
    <cellStyle name="40% - 강조색1 3 2 2 2" xfId="4535"/>
    <cellStyle name="40% - 강조색1 3 2 2 2 2" xfId="9158"/>
    <cellStyle name="40% - 강조색1 3 2 2 3" xfId="9245"/>
    <cellStyle name="40% - 강조색1 3 2 2_3_3관경별 현황" xfId="8064"/>
    <cellStyle name="40% - 강조색1 3 2 3" xfId="3088"/>
    <cellStyle name="40% - 강조색1 3 2 4" xfId="7872"/>
    <cellStyle name="40% - 강조색1 3 2 5" xfId="622"/>
    <cellStyle name="40% - 강조색1 3 2 6" xfId="8881"/>
    <cellStyle name="40% - 강조색1 3 2 7" xfId="9086"/>
    <cellStyle name="40% - 강조색1 3 2 8" xfId="9188"/>
    <cellStyle name="40% - 강조색1 3 2 9" xfId="9246"/>
    <cellStyle name="40% - 강조색1 3 2_004_노동" xfId="3089"/>
    <cellStyle name="40% - 강조색1 3 3" xfId="624"/>
    <cellStyle name="40% - 강조색1 3 3 2" xfId="4536"/>
    <cellStyle name="40% - 강조색1 3 3 2 2" xfId="9157"/>
    <cellStyle name="40% - 강조색1 3 3 3" xfId="8793"/>
    <cellStyle name="40% - 강조색1 3 3_3_3관경별 현황" xfId="8065"/>
    <cellStyle name="40% - 강조색1 3 4" xfId="3957"/>
    <cellStyle name="40% - 강조색1 3 5" xfId="8066"/>
    <cellStyle name="40% - 강조색1 3 6" xfId="8067"/>
    <cellStyle name="40% - 강조색1 3 7" xfId="508"/>
    <cellStyle name="40% - 강조색1 3 8" xfId="540"/>
    <cellStyle name="40% - 강조색1 3 9" xfId="9256"/>
    <cellStyle name="40% - 강조색1 3_3_3관경별 현황" xfId="8068"/>
    <cellStyle name="40% - 강조색1 4" xfId="51"/>
    <cellStyle name="40% - 강조색1 4 2" xfId="3090"/>
    <cellStyle name="40% - 강조색1 4 2 2" xfId="8069"/>
    <cellStyle name="40% - 강조색1 4 2 2 2" xfId="8070"/>
    <cellStyle name="40% - 강조색1 4 2 2_3_3관경별 현황" xfId="8071"/>
    <cellStyle name="40% - 강조색1 4 2 3" xfId="8072"/>
    <cellStyle name="40% - 강조색1 4 2_3_3관경별 현황" xfId="8073"/>
    <cellStyle name="40% - 강조색1 4 3" xfId="4537"/>
    <cellStyle name="40% - 강조색1 4 3 2" xfId="8074"/>
    <cellStyle name="40% - 강조색1 4 3 3" xfId="9156"/>
    <cellStyle name="40% - 강조색1 4 3_3_3관경별 현황" xfId="8075"/>
    <cellStyle name="40% - 강조색1 4 4" xfId="8076"/>
    <cellStyle name="40% - 강조색1 4 5" xfId="625"/>
    <cellStyle name="40% - 강조색1 4 6" xfId="8882"/>
    <cellStyle name="40% - 강조색1 4 7" xfId="9055"/>
    <cellStyle name="40% - 강조색1 4 8" xfId="9068"/>
    <cellStyle name="40% - 강조색1 4_3_3관경별 현황" xfId="8077"/>
    <cellStyle name="40% - 강조색1 5" xfId="464"/>
    <cellStyle name="40% - 강조색1 5 2" xfId="6324"/>
    <cellStyle name="40% - 강조색1 5 2 2" xfId="8078"/>
    <cellStyle name="40% - 강조색1 5 2 2 2" xfId="8079"/>
    <cellStyle name="40% - 강조색1 5 2 2_3_3관경별 현황" xfId="8080"/>
    <cellStyle name="40% - 강조색1 5 2 3" xfId="8081"/>
    <cellStyle name="40% - 강조색1 5 2 4" xfId="9394"/>
    <cellStyle name="40% - 강조색1 5 2_3_3관경별 현황" xfId="8082"/>
    <cellStyle name="40% - 강조색1 5 3" xfId="8083"/>
    <cellStyle name="40% - 강조색1 5 3 2" xfId="8084"/>
    <cellStyle name="40% - 강조색1 5 3_3_3관경별 현황" xfId="8085"/>
    <cellStyle name="40% - 강조색1 5 4" xfId="8086"/>
    <cellStyle name="40% - 강조색1 5 5" xfId="3091"/>
    <cellStyle name="40% - 강조색1 5_3_3관경별 현황" xfId="8087"/>
    <cellStyle name="40% - 강조색1 6" xfId="3092"/>
    <cellStyle name="40% - 강조색1 6 2" xfId="3958"/>
    <cellStyle name="40% - 강조색1 6 3" xfId="3959"/>
    <cellStyle name="40% - 강조색1 7" xfId="3960"/>
    <cellStyle name="40% - 강조색1 8" xfId="3961"/>
    <cellStyle name="40% - 강조색1 8 2" xfId="7975"/>
    <cellStyle name="40% - 강조색1 8 2 2" xfId="9444"/>
    <cellStyle name="40% - 강조색1 9" xfId="3962"/>
    <cellStyle name="40% - 강조색2" xfId="52" builtinId="35" customBuiltin="1"/>
    <cellStyle name="40% - 강조색2 10" xfId="3963"/>
    <cellStyle name="40% - 강조색2 2" xfId="53"/>
    <cellStyle name="40% - 강조색2 2 2" xfId="54"/>
    <cellStyle name="40% - 강조색2 2 2 2" xfId="3093"/>
    <cellStyle name="40% - 강조색2 2 2 2 2" xfId="8794"/>
    <cellStyle name="40% - 강조색2 2 2 2 2 2" xfId="9140"/>
    <cellStyle name="40% - 강조색2 2 2 2 3" xfId="8795"/>
    <cellStyle name="40% - 강조색2 2 2 2 3 2" xfId="9298"/>
    <cellStyle name="40% - 강조색2 2 2 3" xfId="3094"/>
    <cellStyle name="40% - 강조색2 2 2 3 2" xfId="3095"/>
    <cellStyle name="40% - 강조색2 2 2 3 3" xfId="3964"/>
    <cellStyle name="40% - 강조색2 2 2 4" xfId="3965"/>
    <cellStyle name="40% - 강조색2 2 2 5" xfId="4538"/>
    <cellStyle name="40% - 강조색2 2 2 5 2" xfId="9290"/>
    <cellStyle name="40% - 강조색2 2 2 6" xfId="626"/>
    <cellStyle name="40% - 강조색2 2 2_012_보건및사회보장" xfId="3096"/>
    <cellStyle name="40% - 강조색2 2 3" xfId="55"/>
    <cellStyle name="40% - 강조색2 2 3 2" xfId="3098"/>
    <cellStyle name="40% - 강조색2 2 3 3" xfId="3097"/>
    <cellStyle name="40% - 강조색2 2 4" xfId="3099"/>
    <cellStyle name="40% - 강조색2 2 5" xfId="3100"/>
    <cellStyle name="40% - 강조색2 2 6" xfId="3101"/>
    <cellStyle name="40% - 강조색2 2 6 2" xfId="4539"/>
    <cellStyle name="40% - 강조색2 2 6 3" xfId="4540"/>
    <cellStyle name="40% - 강조색2 2_014_교육및문화" xfId="3102"/>
    <cellStyle name="40% - 강조색2 3" xfId="56"/>
    <cellStyle name="40% - 강조색2 3 2" xfId="57"/>
    <cellStyle name="40% - 강조색2 3 2 2" xfId="628"/>
    <cellStyle name="40% - 강조색2 3 2 2 2" xfId="4541"/>
    <cellStyle name="40% - 강조색2 3 2 2 2 2" xfId="9155"/>
    <cellStyle name="40% - 강조색2 3 2 2 3" xfId="9244"/>
    <cellStyle name="40% - 강조색2 3 2 3" xfId="3103"/>
    <cellStyle name="40% - 강조색2 3 2 4" xfId="7873"/>
    <cellStyle name="40% - 강조색2 3 2 5" xfId="627"/>
    <cellStyle name="40% - 강조색2 3 2_004_노동" xfId="3104"/>
    <cellStyle name="40% - 강조색2 3 3" xfId="629"/>
    <cellStyle name="40% - 강조색2 3 3 2" xfId="4542"/>
    <cellStyle name="40% - 강조색2 3 3 2 2" xfId="9154"/>
    <cellStyle name="40% - 강조색2 3 3 3" xfId="8796"/>
    <cellStyle name="40% - 강조색2 3 4" xfId="3966"/>
    <cellStyle name="40% - 강조색2 3 5" xfId="509"/>
    <cellStyle name="40% - 강조색2 4" xfId="58"/>
    <cellStyle name="40% - 강조색2 4 2" xfId="3105"/>
    <cellStyle name="40% - 강조색2 4 3" xfId="4543"/>
    <cellStyle name="40% - 강조색2 4 3 2" xfId="9032"/>
    <cellStyle name="40% - 강조색2 4 4" xfId="630"/>
    <cellStyle name="40% - 강조색2 5" xfId="465"/>
    <cellStyle name="40% - 강조색2 5 2" xfId="6325"/>
    <cellStyle name="40% - 강조색2 5 2 2" xfId="9395"/>
    <cellStyle name="40% - 강조색2 5 3" xfId="3106"/>
    <cellStyle name="40% - 강조색2 6" xfId="3107"/>
    <cellStyle name="40% - 강조색2 6 2" xfId="3967"/>
    <cellStyle name="40% - 강조색2 6 3" xfId="3968"/>
    <cellStyle name="40% - 강조색2 7" xfId="3969"/>
    <cellStyle name="40% - 강조색2 8" xfId="3970"/>
    <cellStyle name="40% - 강조색2 8 2" xfId="7976"/>
    <cellStyle name="40% - 강조색2 8 2 2" xfId="9445"/>
    <cellStyle name="40% - 강조색2 9" xfId="3971"/>
    <cellStyle name="40% - 강조색3" xfId="59" builtinId="39" customBuiltin="1"/>
    <cellStyle name="40% - 강조색3 10" xfId="3972"/>
    <cellStyle name="40% - 강조색3 2" xfId="60"/>
    <cellStyle name="40% - 강조색3 2 2" xfId="61"/>
    <cellStyle name="40% - 강조색3 2 2 2" xfId="3108"/>
    <cellStyle name="40% - 강조색3 2 2 2 2" xfId="8797"/>
    <cellStyle name="40% - 강조색3 2 2 2 2 2" xfId="9108"/>
    <cellStyle name="40% - 강조색3 2 2 2 3" xfId="8798"/>
    <cellStyle name="40% - 강조색3 2 2 2 3 2" xfId="9139"/>
    <cellStyle name="40% - 강조색3 2 2 3" xfId="3109"/>
    <cellStyle name="40% - 강조색3 2 2 3 2" xfId="3110"/>
    <cellStyle name="40% - 강조색3 2 2 3 3" xfId="3973"/>
    <cellStyle name="40% - 강조색3 2 2 4" xfId="3974"/>
    <cellStyle name="40% - 강조색3 2 2 5" xfId="4544"/>
    <cellStyle name="40% - 강조색3 2 2 5 2" xfId="9289"/>
    <cellStyle name="40% - 강조색3 2 2 6" xfId="631"/>
    <cellStyle name="40% - 강조색3 2 2_012_보건및사회보장" xfId="3111"/>
    <cellStyle name="40% - 강조색3 2 3" xfId="62"/>
    <cellStyle name="40% - 강조색3 2 3 2" xfId="3113"/>
    <cellStyle name="40% - 강조색3 2 3 3" xfId="3112"/>
    <cellStyle name="40% - 강조색3 2 4" xfId="3114"/>
    <cellStyle name="40% - 강조색3 2 5" xfId="3115"/>
    <cellStyle name="40% - 강조색3 2 6" xfId="3116"/>
    <cellStyle name="40% - 강조색3 2 6 2" xfId="4545"/>
    <cellStyle name="40% - 강조색3 2 6 3" xfId="4546"/>
    <cellStyle name="40% - 강조색3 2_014_교육및문화" xfId="3117"/>
    <cellStyle name="40% - 강조색3 3" xfId="63"/>
    <cellStyle name="40% - 강조색3 3 2" xfId="64"/>
    <cellStyle name="40% - 강조색3 3 2 2" xfId="633"/>
    <cellStyle name="40% - 강조색3 3 2 2 2" xfId="4547"/>
    <cellStyle name="40% - 강조색3 3 2 2 2 2" xfId="9031"/>
    <cellStyle name="40% - 강조색3 3 2 2 3" xfId="9270"/>
    <cellStyle name="40% - 강조색3 3 2 3" xfId="3118"/>
    <cellStyle name="40% - 강조색3 3 2 4" xfId="7874"/>
    <cellStyle name="40% - 강조색3 3 2 5" xfId="632"/>
    <cellStyle name="40% - 강조색3 3 2_004_노동" xfId="3119"/>
    <cellStyle name="40% - 강조색3 3 3" xfId="634"/>
    <cellStyle name="40% - 강조색3 3 3 2" xfId="4548"/>
    <cellStyle name="40% - 강조색3 3 3 2 2" xfId="9092"/>
    <cellStyle name="40% - 강조색3 3 3 3" xfId="8799"/>
    <cellStyle name="40% - 강조색3 3 4" xfId="3975"/>
    <cellStyle name="40% - 강조색3 3 5" xfId="510"/>
    <cellStyle name="40% - 강조색3 4" xfId="65"/>
    <cellStyle name="40% - 강조색3 4 2" xfId="3120"/>
    <cellStyle name="40% - 강조색3 4 3" xfId="4549"/>
    <cellStyle name="40% - 강조색3 4 3 2" xfId="9030"/>
    <cellStyle name="40% - 강조색3 4 4" xfId="635"/>
    <cellStyle name="40% - 강조색3 5" xfId="466"/>
    <cellStyle name="40% - 강조색3 5 2" xfId="6326"/>
    <cellStyle name="40% - 강조색3 5 2 2" xfId="9396"/>
    <cellStyle name="40% - 강조색3 5 3" xfId="3121"/>
    <cellStyle name="40% - 강조색3 6" xfId="3122"/>
    <cellStyle name="40% - 강조색3 6 2" xfId="3976"/>
    <cellStyle name="40% - 강조색3 6 3" xfId="3977"/>
    <cellStyle name="40% - 강조색3 7" xfId="3978"/>
    <cellStyle name="40% - 강조색3 8" xfId="3979"/>
    <cellStyle name="40% - 강조색3 8 2" xfId="7977"/>
    <cellStyle name="40% - 강조색3 8 2 2" xfId="9446"/>
    <cellStyle name="40% - 강조색3 9" xfId="3980"/>
    <cellStyle name="40% - 강조색4" xfId="66" builtinId="43" customBuiltin="1"/>
    <cellStyle name="40% - 강조색4 10" xfId="3981"/>
    <cellStyle name="40% - 강조색4 2" xfId="67"/>
    <cellStyle name="40% - 강조색4 2 2" xfId="68"/>
    <cellStyle name="40% - 강조색4 2 2 2" xfId="3123"/>
    <cellStyle name="40% - 강조색4 2 2 2 2" xfId="8800"/>
    <cellStyle name="40% - 강조색4 2 2 2 2 2" xfId="9138"/>
    <cellStyle name="40% - 강조색4 2 2 2 3" xfId="8801"/>
    <cellStyle name="40% - 강조색4 2 2 2 3 2" xfId="9137"/>
    <cellStyle name="40% - 강조색4 2 2 3" xfId="3124"/>
    <cellStyle name="40% - 강조색4 2 2 3 2" xfId="3125"/>
    <cellStyle name="40% - 강조색4 2 2 3 3" xfId="3982"/>
    <cellStyle name="40% - 강조색4 2 2 4" xfId="3983"/>
    <cellStyle name="40% - 강조색4 2 2 5" xfId="4550"/>
    <cellStyle name="40% - 강조색4 2 2 5 2" xfId="9288"/>
    <cellStyle name="40% - 강조색4 2 2 6" xfId="636"/>
    <cellStyle name="40% - 강조색4 2 2_012_보건및사회보장" xfId="3126"/>
    <cellStyle name="40% - 강조색4 2 3" xfId="69"/>
    <cellStyle name="40% - 강조색4 2 3 2" xfId="3128"/>
    <cellStyle name="40% - 강조색4 2 3 3" xfId="3127"/>
    <cellStyle name="40% - 강조색4 2 4" xfId="3129"/>
    <cellStyle name="40% - 강조색4 2 5" xfId="3130"/>
    <cellStyle name="40% - 강조색4 2 6" xfId="3131"/>
    <cellStyle name="40% - 강조색4 2 6 2" xfId="4551"/>
    <cellStyle name="40% - 강조색4 2 6 3" xfId="4552"/>
    <cellStyle name="40% - 강조색4 2_014_교육및문화" xfId="3132"/>
    <cellStyle name="40% - 강조색4 3" xfId="70"/>
    <cellStyle name="40% - 강조색4 3 2" xfId="71"/>
    <cellStyle name="40% - 강조색4 3 2 2" xfId="638"/>
    <cellStyle name="40% - 강조색4 3 2 2 2" xfId="4553"/>
    <cellStyle name="40% - 강조색4 3 2 2 2 2" xfId="9029"/>
    <cellStyle name="40% - 강조색4 3 2 2 3" xfId="9105"/>
    <cellStyle name="40% - 강조색4 3 2 3" xfId="3133"/>
    <cellStyle name="40% - 강조색4 3 2 4" xfId="7875"/>
    <cellStyle name="40% - 강조색4 3 2 5" xfId="637"/>
    <cellStyle name="40% - 강조색4 3 2_004_노동" xfId="3134"/>
    <cellStyle name="40% - 강조색4 3 3" xfId="639"/>
    <cellStyle name="40% - 강조색4 3 3 2" xfId="4554"/>
    <cellStyle name="40% - 강조색4 3 3 2 2" xfId="9028"/>
    <cellStyle name="40% - 강조색4 3 3 3" xfId="8802"/>
    <cellStyle name="40% - 강조색4 3 4" xfId="3984"/>
    <cellStyle name="40% - 강조색4 3 5" xfId="511"/>
    <cellStyle name="40% - 강조색4 4" xfId="72"/>
    <cellStyle name="40% - 강조색4 4 2" xfId="3135"/>
    <cellStyle name="40% - 강조색4 4 3" xfId="4555"/>
    <cellStyle name="40% - 강조색4 4 3 2" xfId="9027"/>
    <cellStyle name="40% - 강조색4 4 4" xfId="640"/>
    <cellStyle name="40% - 강조색4 5" xfId="467"/>
    <cellStyle name="40% - 강조색4 5 2" xfId="6327"/>
    <cellStyle name="40% - 강조색4 5 2 2" xfId="9397"/>
    <cellStyle name="40% - 강조색4 5 3" xfId="3136"/>
    <cellStyle name="40% - 강조색4 6" xfId="3137"/>
    <cellStyle name="40% - 강조색4 6 2" xfId="3985"/>
    <cellStyle name="40% - 강조색4 6 3" xfId="3986"/>
    <cellStyle name="40% - 강조색4 7" xfId="3987"/>
    <cellStyle name="40% - 강조색4 8" xfId="3988"/>
    <cellStyle name="40% - 강조색4 8 2" xfId="7978"/>
    <cellStyle name="40% - 강조색4 8 2 2" xfId="9447"/>
    <cellStyle name="40% - 강조색4 9" xfId="3989"/>
    <cellStyle name="40% - 강조색5" xfId="73" builtinId="47" customBuiltin="1"/>
    <cellStyle name="40% - 강조색5 10" xfId="3990"/>
    <cellStyle name="40% - 강조색5 2" xfId="74"/>
    <cellStyle name="40% - 강조색5 2 2" xfId="75"/>
    <cellStyle name="40% - 강조색5 2 2 2" xfId="3138"/>
    <cellStyle name="40% - 강조색5 2 2 2 2" xfId="8803"/>
    <cellStyle name="40% - 강조색5 2 2 2 2 2" xfId="8991"/>
    <cellStyle name="40% - 강조색5 2 2 2 3" xfId="8804"/>
    <cellStyle name="40% - 강조색5 2 2 2 3 2" xfId="8990"/>
    <cellStyle name="40% - 강조색5 2 2 3" xfId="3139"/>
    <cellStyle name="40% - 강조색5 2 2 3 2" xfId="3140"/>
    <cellStyle name="40% - 강조색5 2 2 3 3" xfId="3991"/>
    <cellStyle name="40% - 강조색5 2 2 4" xfId="3992"/>
    <cellStyle name="40% - 강조색5 2 2 5" xfId="4556"/>
    <cellStyle name="40% - 강조색5 2 2 5 2" xfId="9287"/>
    <cellStyle name="40% - 강조색5 2 2 6" xfId="641"/>
    <cellStyle name="40% - 강조색5 2 2_012_보건및사회보장" xfId="3141"/>
    <cellStyle name="40% - 강조색5 2 3" xfId="76"/>
    <cellStyle name="40% - 강조색5 2 3 2" xfId="3143"/>
    <cellStyle name="40% - 강조색5 2 3 3" xfId="3142"/>
    <cellStyle name="40% - 강조색5 2 4" xfId="3144"/>
    <cellStyle name="40% - 강조색5 2 5" xfId="3145"/>
    <cellStyle name="40% - 강조색5 2 6" xfId="3146"/>
    <cellStyle name="40% - 강조색5 2 6 2" xfId="4557"/>
    <cellStyle name="40% - 강조색5 2 6 3" xfId="4558"/>
    <cellStyle name="40% - 강조색5 2_014_교육및문화" xfId="3147"/>
    <cellStyle name="40% - 강조색5 3" xfId="77"/>
    <cellStyle name="40% - 강조색5 3 2" xfId="78"/>
    <cellStyle name="40% - 강조색5 3 2 2" xfId="643"/>
    <cellStyle name="40% - 강조색5 3 2 2 2" xfId="4559"/>
    <cellStyle name="40% - 강조색5 3 2 2 2 2" xfId="520"/>
    <cellStyle name="40% - 강조색5 3 2 2 3" xfId="9243"/>
    <cellStyle name="40% - 강조색5 3 2 3" xfId="3148"/>
    <cellStyle name="40% - 강조색5 3 2 4" xfId="7876"/>
    <cellStyle name="40% - 강조색5 3 2 5" xfId="642"/>
    <cellStyle name="40% - 강조색5 3 2_004_노동" xfId="3149"/>
    <cellStyle name="40% - 강조색5 3 3" xfId="644"/>
    <cellStyle name="40% - 강조색5 3 3 2" xfId="4560"/>
    <cellStyle name="40% - 강조색5 3 3 2 2" xfId="2851"/>
    <cellStyle name="40% - 강조색5 3 3 3" xfId="8805"/>
    <cellStyle name="40% - 강조색5 3 4" xfId="3993"/>
    <cellStyle name="40% - 강조색5 3 5" xfId="512"/>
    <cellStyle name="40% - 강조색5 4" xfId="79"/>
    <cellStyle name="40% - 강조색5 4 2" xfId="3150"/>
    <cellStyle name="40% - 강조색5 4 3" xfId="4561"/>
    <cellStyle name="40% - 강조색5 4 3 2" xfId="9026"/>
    <cellStyle name="40% - 강조색5 4 4" xfId="645"/>
    <cellStyle name="40% - 강조색5 5" xfId="468"/>
    <cellStyle name="40% - 강조색5 5 2" xfId="6328"/>
    <cellStyle name="40% - 강조색5 5 2 2" xfId="9398"/>
    <cellStyle name="40% - 강조색5 5 3" xfId="3151"/>
    <cellStyle name="40% - 강조색5 6" xfId="3152"/>
    <cellStyle name="40% - 강조색5 6 2" xfId="3994"/>
    <cellStyle name="40% - 강조색5 6 3" xfId="3995"/>
    <cellStyle name="40% - 강조색5 7" xfId="3996"/>
    <cellStyle name="40% - 강조색5 8" xfId="3997"/>
    <cellStyle name="40% - 강조색5 8 2" xfId="7979"/>
    <cellStyle name="40% - 강조색5 8 2 2" xfId="9448"/>
    <cellStyle name="40% - 강조색5 9" xfId="3998"/>
    <cellStyle name="40% - 강조색6" xfId="80" builtinId="51" customBuiltin="1"/>
    <cellStyle name="40% - 강조색6 10" xfId="3999"/>
    <cellStyle name="40% - 강조색6 2" xfId="81"/>
    <cellStyle name="40% - 강조색6 2 2" xfId="82"/>
    <cellStyle name="40% - 강조색6 2 2 2" xfId="3153"/>
    <cellStyle name="40% - 강조색6 2 2 2 2" xfId="8806"/>
    <cellStyle name="40% - 강조색6 2 2 2 2 2" xfId="8989"/>
    <cellStyle name="40% - 강조색6 2 2 2 3" xfId="8807"/>
    <cellStyle name="40% - 강조색6 2 2 2 3 2" xfId="9091"/>
    <cellStyle name="40% - 강조색6 2 2 3" xfId="3154"/>
    <cellStyle name="40% - 강조색6 2 2 3 2" xfId="3155"/>
    <cellStyle name="40% - 강조색6 2 2 3 3" xfId="4000"/>
    <cellStyle name="40% - 강조색6 2 2 4" xfId="4001"/>
    <cellStyle name="40% - 강조색6 2 2 5" xfId="4562"/>
    <cellStyle name="40% - 강조색6 2 2 5 2" xfId="9286"/>
    <cellStyle name="40% - 강조색6 2 2 6" xfId="646"/>
    <cellStyle name="40% - 강조색6 2 2_012_보건및사회보장" xfId="3156"/>
    <cellStyle name="40% - 강조색6 2 3" xfId="83"/>
    <cellStyle name="40% - 강조색6 2 3 2" xfId="3158"/>
    <cellStyle name="40% - 강조색6 2 3 3" xfId="3157"/>
    <cellStyle name="40% - 강조색6 2 4" xfId="3159"/>
    <cellStyle name="40% - 강조색6 2 5" xfId="3160"/>
    <cellStyle name="40% - 강조색6 2 6" xfId="3161"/>
    <cellStyle name="40% - 강조색6 2 6 2" xfId="4563"/>
    <cellStyle name="40% - 강조색6 2 6 3" xfId="4564"/>
    <cellStyle name="40% - 강조색6 2_014_교육및문화" xfId="3162"/>
    <cellStyle name="40% - 강조색6 3" xfId="84"/>
    <cellStyle name="40% - 강조색6 3 2" xfId="85"/>
    <cellStyle name="40% - 강조색6 3 2 2" xfId="648"/>
    <cellStyle name="40% - 강조색6 3 2 2 2" xfId="4565"/>
    <cellStyle name="40% - 강조색6 3 2 2 2 2" xfId="9025"/>
    <cellStyle name="40% - 강조색6 3 2 2 3" xfId="9242"/>
    <cellStyle name="40% - 강조색6 3 2 3" xfId="3163"/>
    <cellStyle name="40% - 강조색6 3 2 4" xfId="7877"/>
    <cellStyle name="40% - 강조색6 3 2 5" xfId="647"/>
    <cellStyle name="40% - 강조색6 3 2_004_노동" xfId="3164"/>
    <cellStyle name="40% - 강조색6 3 3" xfId="649"/>
    <cellStyle name="40% - 강조색6 3 3 2" xfId="4566"/>
    <cellStyle name="40% - 강조색6 3 3 2 2" xfId="9024"/>
    <cellStyle name="40% - 강조색6 3 3 3" xfId="8808"/>
    <cellStyle name="40% - 강조색6 3 4" xfId="4002"/>
    <cellStyle name="40% - 강조색6 3 5" xfId="513"/>
    <cellStyle name="40% - 강조색6 4" xfId="86"/>
    <cellStyle name="40% - 강조색6 4 2" xfId="3165"/>
    <cellStyle name="40% - 강조색6 4 3" xfId="4567"/>
    <cellStyle name="40% - 강조색6 4 3 2" xfId="9023"/>
    <cellStyle name="40% - 강조색6 4 4" xfId="650"/>
    <cellStyle name="40% - 강조색6 5" xfId="469"/>
    <cellStyle name="40% - 강조색6 5 2" xfId="6329"/>
    <cellStyle name="40% - 강조색6 5 2 2" xfId="9399"/>
    <cellStyle name="40% - 강조색6 5 3" xfId="3166"/>
    <cellStyle name="40% - 강조색6 6" xfId="3167"/>
    <cellStyle name="40% - 강조색6 6 2" xfId="4003"/>
    <cellStyle name="40% - 강조색6 6 3" xfId="4004"/>
    <cellStyle name="40% - 강조색6 7" xfId="4005"/>
    <cellStyle name="40% - 강조색6 8" xfId="4006"/>
    <cellStyle name="40% - 강조색6 8 2" xfId="7980"/>
    <cellStyle name="40% - 강조색6 8 2 2" xfId="9449"/>
    <cellStyle name="40% - 강조색6 9" xfId="4007"/>
    <cellStyle name="60% - Accent1" xfId="651"/>
    <cellStyle name="60% - Accent1 2" xfId="652"/>
    <cellStyle name="60% - Accent1 2 2" xfId="4568"/>
    <cellStyle name="60% - Accent1 2 2 2" xfId="8914"/>
    <cellStyle name="60% - Accent1 2 3" xfId="9102"/>
    <cellStyle name="60% - Accent1 3" xfId="4008"/>
    <cellStyle name="60% - Accent1 4" xfId="7878"/>
    <cellStyle name="60% - Accent1_010_주택건설" xfId="3168"/>
    <cellStyle name="60% - Accent2" xfId="653"/>
    <cellStyle name="60% - Accent2 2" xfId="654"/>
    <cellStyle name="60% - Accent2 2 2" xfId="4569"/>
    <cellStyle name="60% - Accent2 2 2 2" xfId="8913"/>
    <cellStyle name="60% - Accent2 2 3" xfId="9296"/>
    <cellStyle name="60% - Accent2 3" xfId="4009"/>
    <cellStyle name="60% - Accent2 4" xfId="7879"/>
    <cellStyle name="60% - Accent2_010_주택건설" xfId="3169"/>
    <cellStyle name="60% - Accent3" xfId="655"/>
    <cellStyle name="60% - Accent3 2" xfId="656"/>
    <cellStyle name="60% - Accent3 2 2" xfId="4570"/>
    <cellStyle name="60% - Accent3 2 2 2" xfId="8912"/>
    <cellStyle name="60% - Accent3 2 3" xfId="9083"/>
    <cellStyle name="60% - Accent3 3" xfId="4010"/>
    <cellStyle name="60% - Accent3 4" xfId="7880"/>
    <cellStyle name="60% - Accent3_010_주택건설" xfId="3170"/>
    <cellStyle name="60% - Accent4" xfId="657"/>
    <cellStyle name="60% - Accent4 2" xfId="658"/>
    <cellStyle name="60% - Accent4 2 2" xfId="4571"/>
    <cellStyle name="60% - Accent4 2 2 2" xfId="8911"/>
    <cellStyle name="60% - Accent4 2 3" xfId="9082"/>
    <cellStyle name="60% - Accent4 3" xfId="4011"/>
    <cellStyle name="60% - Accent4 4" xfId="7881"/>
    <cellStyle name="60% - Accent4_010_주택건설" xfId="3171"/>
    <cellStyle name="60% - Accent5" xfId="659"/>
    <cellStyle name="60% - Accent5 2" xfId="660"/>
    <cellStyle name="60% - Accent5 2 2" xfId="4572"/>
    <cellStyle name="60% - Accent5 2 2 2" xfId="8910"/>
    <cellStyle name="60% - Accent5 2 3" xfId="9253"/>
    <cellStyle name="60% - Accent5 3" xfId="4012"/>
    <cellStyle name="60% - Accent5 4" xfId="7882"/>
    <cellStyle name="60% - Accent5_010_주택건설" xfId="3172"/>
    <cellStyle name="60% - Accent6" xfId="661"/>
    <cellStyle name="60% - Accent6 2" xfId="662"/>
    <cellStyle name="60% - Accent6 2 2" xfId="4573"/>
    <cellStyle name="60% - Accent6 2 2 2" xfId="8909"/>
    <cellStyle name="60% - Accent6 2 3" xfId="9081"/>
    <cellStyle name="60% - Accent6 3" xfId="4013"/>
    <cellStyle name="60% - Accent6 4" xfId="7883"/>
    <cellStyle name="60% - Accent6_010_주택건설" xfId="3173"/>
    <cellStyle name="60% - 강조색1" xfId="87" builtinId="32" customBuiltin="1"/>
    <cellStyle name="60% - 강조색1 2" xfId="88"/>
    <cellStyle name="60% - 강조색1 2 2" xfId="89"/>
    <cellStyle name="60% - 강조색1 2 2 2" xfId="3174"/>
    <cellStyle name="60% - 강조색1 2 2 2 2" xfId="3175"/>
    <cellStyle name="60% - 강조색1 2 2 2 2 2" xfId="8809"/>
    <cellStyle name="60% - 강조색1 2 2 2 2 2 2" xfId="9265"/>
    <cellStyle name="60% - 강조색1 2 2 2 3" xfId="4014"/>
    <cellStyle name="60% - 강조색1 2 2 2 4" xfId="8810"/>
    <cellStyle name="60% - 강조색1 2 2 2 4 2" xfId="8988"/>
    <cellStyle name="60% - 강조색1 2 2 3" xfId="4015"/>
    <cellStyle name="60% - 강조색1 2 2 4" xfId="4574"/>
    <cellStyle name="60% - 강조색1 2 2 4 2" xfId="9073"/>
    <cellStyle name="60% - 강조색1 2 2 5" xfId="663"/>
    <cellStyle name="60% - 강조색1 2 3" xfId="90"/>
    <cellStyle name="60% - 강조색1 2 3 2" xfId="4575"/>
    <cellStyle name="60% - 강조색1 2 3 3" xfId="4576"/>
    <cellStyle name="60% - 강조색1 2 3 4" xfId="3176"/>
    <cellStyle name="60% - 강조색1 3" xfId="91"/>
    <cellStyle name="60% - 강조색1 3 2" xfId="92"/>
    <cellStyle name="60% - 강조색1 3 2 2" xfId="3177"/>
    <cellStyle name="60% - 강조색1 3 2 3" xfId="4577"/>
    <cellStyle name="60% - 강조색1 3 2 3 2" xfId="9022"/>
    <cellStyle name="60% - 강조색1 3 2 4" xfId="664"/>
    <cellStyle name="60% - 강조색1 3 3" xfId="3178"/>
    <cellStyle name="60% - 강조색1 3 4" xfId="8744"/>
    <cellStyle name="60% - 강조색1 3_012_보건및사회보장" xfId="3179"/>
    <cellStyle name="60% - 강조색1 4" xfId="93"/>
    <cellStyle name="60% - 강조색1 4 2" xfId="3180"/>
    <cellStyle name="60% - 강조색1 4 3" xfId="4578"/>
    <cellStyle name="60% - 강조색1 4 3 2" xfId="9021"/>
    <cellStyle name="60% - 강조색1 4 4" xfId="665"/>
    <cellStyle name="60% - 강조색1 5" xfId="470"/>
    <cellStyle name="60% - 강조색1 5 2" xfId="4016"/>
    <cellStyle name="60% - 강조색1 5 3" xfId="4017"/>
    <cellStyle name="60% - 강조색1 5 4" xfId="7981"/>
    <cellStyle name="60% - 강조색1 5 5" xfId="3181"/>
    <cellStyle name="60% - 강조색1 6" xfId="4018"/>
    <cellStyle name="60% - 강조색1 7" xfId="4019"/>
    <cellStyle name="60% - 강조색1 8" xfId="4020"/>
    <cellStyle name="60% - 강조색2" xfId="94" builtinId="36" customBuiltin="1"/>
    <cellStyle name="60% - 강조색2 2" xfId="95"/>
    <cellStyle name="60% - 강조색2 2 2" xfId="96"/>
    <cellStyle name="60% - 강조색2 2 2 2" xfId="3182"/>
    <cellStyle name="60% - 강조색2 2 2 2 2" xfId="3183"/>
    <cellStyle name="60% - 강조색2 2 2 2 2 2" xfId="8811"/>
    <cellStyle name="60% - 강조색2 2 2 2 2 2 2" xfId="8987"/>
    <cellStyle name="60% - 강조색2 2 2 2 3" xfId="4021"/>
    <cellStyle name="60% - 강조색2 2 2 2 4" xfId="8812"/>
    <cellStyle name="60% - 강조색2 2 2 2 4 2" xfId="8986"/>
    <cellStyle name="60% - 강조색2 2 2 3" xfId="4022"/>
    <cellStyle name="60% - 강조색2 2 2 4" xfId="4579"/>
    <cellStyle name="60% - 강조색2 2 2 4 2" xfId="9101"/>
    <cellStyle name="60% - 강조색2 2 2 5" xfId="666"/>
    <cellStyle name="60% - 강조색2 2 3" xfId="97"/>
    <cellStyle name="60% - 강조색2 2 3 2" xfId="4580"/>
    <cellStyle name="60% - 강조색2 2 3 3" xfId="4581"/>
    <cellStyle name="60% - 강조색2 2 3 4" xfId="3184"/>
    <cellStyle name="60% - 강조색2 3" xfId="98"/>
    <cellStyle name="60% - 강조색2 3 2" xfId="99"/>
    <cellStyle name="60% - 강조색2 3 2 2" xfId="3185"/>
    <cellStyle name="60% - 강조색2 3 2 3" xfId="4582"/>
    <cellStyle name="60% - 강조색2 3 2 3 2" xfId="9020"/>
    <cellStyle name="60% - 강조색2 3 2 4" xfId="667"/>
    <cellStyle name="60% - 강조색2 3 3" xfId="3186"/>
    <cellStyle name="60% - 강조색2 3 4" xfId="8745"/>
    <cellStyle name="60% - 강조색2 3_012_보건및사회보장" xfId="3187"/>
    <cellStyle name="60% - 강조색2 4" xfId="100"/>
    <cellStyle name="60% - 강조색2 4 2" xfId="3188"/>
    <cellStyle name="60% - 강조색2 4 3" xfId="4583"/>
    <cellStyle name="60% - 강조색2 4 3 2" xfId="9019"/>
    <cellStyle name="60% - 강조색2 4 4" xfId="668"/>
    <cellStyle name="60% - 강조색2 5" xfId="471"/>
    <cellStyle name="60% - 강조색2 5 2" xfId="4023"/>
    <cellStyle name="60% - 강조색2 5 3" xfId="4024"/>
    <cellStyle name="60% - 강조색2 5 4" xfId="7982"/>
    <cellStyle name="60% - 강조색2 5 5" xfId="3189"/>
    <cellStyle name="60% - 강조색2 6" xfId="4025"/>
    <cellStyle name="60% - 강조색2 7" xfId="4026"/>
    <cellStyle name="60% - 강조색2 8" xfId="4027"/>
    <cellStyle name="60% - 강조색3" xfId="101" builtinId="40" customBuiltin="1"/>
    <cellStyle name="60% - 강조색3 2" xfId="102"/>
    <cellStyle name="60% - 강조색3 2 2" xfId="103"/>
    <cellStyle name="60% - 강조색3 2 2 2" xfId="3190"/>
    <cellStyle name="60% - 강조색3 2 2 2 2" xfId="3191"/>
    <cellStyle name="60% - 강조색3 2 2 2 2 2" xfId="8813"/>
    <cellStyle name="60% - 강조색3 2 2 2 2 2 2" xfId="8985"/>
    <cellStyle name="60% - 강조색3 2 2 2 3" xfId="4028"/>
    <cellStyle name="60% - 강조색3 2 2 2 4" xfId="8814"/>
    <cellStyle name="60% - 강조색3 2 2 2 4 2" xfId="8984"/>
    <cellStyle name="60% - 강조색3 2 2 3" xfId="4029"/>
    <cellStyle name="60% - 강조색3 2 2 4" xfId="4584"/>
    <cellStyle name="60% - 강조색3 2 2 4 2" xfId="9100"/>
    <cellStyle name="60% - 강조색3 2 2 5" xfId="669"/>
    <cellStyle name="60% - 강조색3 2 3" xfId="104"/>
    <cellStyle name="60% - 강조색3 2 3 2" xfId="4585"/>
    <cellStyle name="60% - 강조색3 2 3 3" xfId="4586"/>
    <cellStyle name="60% - 강조색3 2 3 4" xfId="3192"/>
    <cellStyle name="60% - 강조색3 3" xfId="105"/>
    <cellStyle name="60% - 강조색3 3 2" xfId="106"/>
    <cellStyle name="60% - 강조색3 3 2 2" xfId="3193"/>
    <cellStyle name="60% - 강조색3 3 2 3" xfId="4587"/>
    <cellStyle name="60% - 강조색3 3 2 3 2" xfId="9018"/>
    <cellStyle name="60% - 강조색3 3 2 4" xfId="670"/>
    <cellStyle name="60% - 강조색3 3 3" xfId="3194"/>
    <cellStyle name="60% - 강조색3 3 4" xfId="8746"/>
    <cellStyle name="60% - 강조색3 3_012_보건및사회보장" xfId="3195"/>
    <cellStyle name="60% - 강조색3 4" xfId="107"/>
    <cellStyle name="60% - 강조색3 4 2" xfId="3196"/>
    <cellStyle name="60% - 강조색3 4 3" xfId="4588"/>
    <cellStyle name="60% - 강조색3 4 3 2" xfId="9017"/>
    <cellStyle name="60% - 강조색3 4 4" xfId="671"/>
    <cellStyle name="60% - 강조색3 5" xfId="472"/>
    <cellStyle name="60% - 강조색3 5 2" xfId="4030"/>
    <cellStyle name="60% - 강조색3 5 3" xfId="4031"/>
    <cellStyle name="60% - 강조색3 5 4" xfId="7983"/>
    <cellStyle name="60% - 강조색3 5 5" xfId="3197"/>
    <cellStyle name="60% - 강조색3 6" xfId="4032"/>
    <cellStyle name="60% - 강조색3 7" xfId="4033"/>
    <cellStyle name="60% - 강조색3 8" xfId="4034"/>
    <cellStyle name="60% - 강조색4" xfId="108" builtinId="44" customBuiltin="1"/>
    <cellStyle name="60% - 강조색4 2" xfId="109"/>
    <cellStyle name="60% - 강조색4 2 2" xfId="110"/>
    <cellStyle name="60% - 강조색4 2 2 2" xfId="3198"/>
    <cellStyle name="60% - 강조색4 2 2 2 2" xfId="3199"/>
    <cellStyle name="60% - 강조색4 2 2 2 2 2" xfId="8815"/>
    <cellStyle name="60% - 강조색4 2 2 2 2 2 2" xfId="8983"/>
    <cellStyle name="60% - 강조색4 2 2 2 3" xfId="4035"/>
    <cellStyle name="60% - 강조색4 2 2 2 4" xfId="8816"/>
    <cellStyle name="60% - 강조색4 2 2 2 4 2" xfId="2870"/>
    <cellStyle name="60% - 강조색4 2 2 3" xfId="4036"/>
    <cellStyle name="60% - 강조색4 2 2 4" xfId="4589"/>
    <cellStyle name="60% - 강조색4 2 2 4 2" xfId="9295"/>
    <cellStyle name="60% - 강조색4 2 2 5" xfId="672"/>
    <cellStyle name="60% - 강조색4 2 3" xfId="111"/>
    <cellStyle name="60% - 강조색4 2 3 2" xfId="4590"/>
    <cellStyle name="60% - 강조색4 2 3 3" xfId="4591"/>
    <cellStyle name="60% - 강조색4 2 3 4" xfId="3200"/>
    <cellStyle name="60% - 강조색4 3" xfId="112"/>
    <cellStyle name="60% - 강조색4 3 2" xfId="113"/>
    <cellStyle name="60% - 강조색4 3 2 2" xfId="3201"/>
    <cellStyle name="60% - 강조색4 3 2 3" xfId="4592"/>
    <cellStyle name="60% - 강조색4 3 2 3 2" xfId="9016"/>
    <cellStyle name="60% - 강조색4 3 2 4" xfId="673"/>
    <cellStyle name="60% - 강조색4 3 3" xfId="3202"/>
    <cellStyle name="60% - 강조색4 3 4" xfId="8747"/>
    <cellStyle name="60% - 강조색4 3_012_보건및사회보장" xfId="3203"/>
    <cellStyle name="60% - 강조색4 4" xfId="114"/>
    <cellStyle name="60% - 강조색4 4 2" xfId="3204"/>
    <cellStyle name="60% - 강조색4 4 3" xfId="4593"/>
    <cellStyle name="60% - 강조색4 4 3 2" xfId="9015"/>
    <cellStyle name="60% - 강조색4 4 4" xfId="674"/>
    <cellStyle name="60% - 강조색4 5" xfId="473"/>
    <cellStyle name="60% - 강조색4 5 2" xfId="4037"/>
    <cellStyle name="60% - 강조색4 5 3" xfId="4038"/>
    <cellStyle name="60% - 강조색4 5 4" xfId="7984"/>
    <cellStyle name="60% - 강조색4 5 5" xfId="3205"/>
    <cellStyle name="60% - 강조색4 6" xfId="4039"/>
    <cellStyle name="60% - 강조색4 7" xfId="4040"/>
    <cellStyle name="60% - 강조색4 8" xfId="4041"/>
    <cellStyle name="60% - 강조색5" xfId="115" builtinId="48" customBuiltin="1"/>
    <cellStyle name="60% - 강조색5 2" xfId="116"/>
    <cellStyle name="60% - 강조색5 2 2" xfId="117"/>
    <cellStyle name="60% - 강조색5 2 2 2" xfId="3206"/>
    <cellStyle name="60% - 강조색5 2 2 2 2" xfId="3207"/>
    <cellStyle name="60% - 강조색5 2 2 2 2 2" xfId="8817"/>
    <cellStyle name="60% - 강조색5 2 2 2 2 2 2" xfId="524"/>
    <cellStyle name="60% - 강조색5 2 2 2 3" xfId="4042"/>
    <cellStyle name="60% - 강조색5 2 2 2 4" xfId="8818"/>
    <cellStyle name="60% - 강조색5 2 2 2 4 2" xfId="8982"/>
    <cellStyle name="60% - 강조색5 2 2 3" xfId="4043"/>
    <cellStyle name="60% - 강조색5 2 2 4" xfId="4594"/>
    <cellStyle name="60% - 강조색5 2 2 4 2" xfId="9191"/>
    <cellStyle name="60% - 강조색5 2 2 5" xfId="675"/>
    <cellStyle name="60% - 강조색5 2 3" xfId="118"/>
    <cellStyle name="60% - 강조색5 2 3 2" xfId="4595"/>
    <cellStyle name="60% - 강조색5 2 3 3" xfId="4596"/>
    <cellStyle name="60% - 강조색5 2 3 4" xfId="3208"/>
    <cellStyle name="60% - 강조색5 3" xfId="119"/>
    <cellStyle name="60% - 강조색5 3 2" xfId="120"/>
    <cellStyle name="60% - 강조색5 3 2 2" xfId="3209"/>
    <cellStyle name="60% - 강조색5 3 2 3" xfId="4597"/>
    <cellStyle name="60% - 강조색5 3 2 3 2" xfId="9014"/>
    <cellStyle name="60% - 강조색5 3 2 4" xfId="676"/>
    <cellStyle name="60% - 강조색5 3 3" xfId="3210"/>
    <cellStyle name="60% - 강조색5 3 4" xfId="8748"/>
    <cellStyle name="60% - 강조색5 3_012_보건및사회보장" xfId="3211"/>
    <cellStyle name="60% - 강조색5 4" xfId="121"/>
    <cellStyle name="60% - 강조색5 4 2" xfId="3212"/>
    <cellStyle name="60% - 강조색5 4 3" xfId="4598"/>
    <cellStyle name="60% - 강조색5 4 3 2" xfId="9013"/>
    <cellStyle name="60% - 강조색5 4 4" xfId="677"/>
    <cellStyle name="60% - 강조색5 5" xfId="474"/>
    <cellStyle name="60% - 강조색5 5 2" xfId="4044"/>
    <cellStyle name="60% - 강조색5 5 3" xfId="4045"/>
    <cellStyle name="60% - 강조색5 5 4" xfId="7985"/>
    <cellStyle name="60% - 강조색5 5 5" xfId="3213"/>
    <cellStyle name="60% - 강조색5 6" xfId="4046"/>
    <cellStyle name="60% - 강조색5 7" xfId="4047"/>
    <cellStyle name="60% - 강조색5 8" xfId="4048"/>
    <cellStyle name="60% - 강조색6" xfId="122" builtinId="52" customBuiltin="1"/>
    <cellStyle name="60% - 강조색6 2" xfId="123"/>
    <cellStyle name="60% - 강조색6 2 2" xfId="124"/>
    <cellStyle name="60% - 강조색6 2 2 2" xfId="3214"/>
    <cellStyle name="60% - 강조색6 2 2 2 2" xfId="3215"/>
    <cellStyle name="60% - 강조색6 2 2 2 2 2" xfId="8819"/>
    <cellStyle name="60% - 강조색6 2 2 2 2 2 2" xfId="8981"/>
    <cellStyle name="60% - 강조색6 2 2 2 3" xfId="4049"/>
    <cellStyle name="60% - 강조색6 2 2 2 4" xfId="8820"/>
    <cellStyle name="60% - 강조색6 2 2 2 4 2" xfId="8980"/>
    <cellStyle name="60% - 강조색6 2 2 3" xfId="4050"/>
    <cellStyle name="60% - 강조색6 2 2 4" xfId="4599"/>
    <cellStyle name="60% - 강조색6 2 2 4 2" xfId="9072"/>
    <cellStyle name="60% - 강조색6 2 2 5" xfId="678"/>
    <cellStyle name="60% - 강조색6 2 3" xfId="125"/>
    <cellStyle name="60% - 강조색6 2 3 2" xfId="4600"/>
    <cellStyle name="60% - 강조색6 2 3 3" xfId="4601"/>
    <cellStyle name="60% - 강조색6 2 3 4" xfId="3216"/>
    <cellStyle name="60% - 강조색6 3" xfId="126"/>
    <cellStyle name="60% - 강조색6 3 2" xfId="127"/>
    <cellStyle name="60% - 강조색6 3 2 2" xfId="3217"/>
    <cellStyle name="60% - 강조색6 3 2 3" xfId="4602"/>
    <cellStyle name="60% - 강조색6 3 2 3 2" xfId="9012"/>
    <cellStyle name="60% - 강조색6 3 2 4" xfId="679"/>
    <cellStyle name="60% - 강조색6 3 3" xfId="3218"/>
    <cellStyle name="60% - 강조색6 3 4" xfId="8749"/>
    <cellStyle name="60% - 강조색6 3_012_보건및사회보장" xfId="3219"/>
    <cellStyle name="60% - 강조색6 4" xfId="128"/>
    <cellStyle name="60% - 강조색6 4 2" xfId="3220"/>
    <cellStyle name="60% - 강조색6 4 3" xfId="4603"/>
    <cellStyle name="60% - 강조색6 4 3 2" xfId="9011"/>
    <cellStyle name="60% - 강조색6 4 4" xfId="680"/>
    <cellStyle name="60% - 강조색6 5" xfId="475"/>
    <cellStyle name="60% - 강조색6 5 2" xfId="4051"/>
    <cellStyle name="60% - 강조색6 5 3" xfId="4052"/>
    <cellStyle name="60% - 강조색6 5 4" xfId="7986"/>
    <cellStyle name="60% - 강조색6 5 5" xfId="3221"/>
    <cellStyle name="60% - 강조색6 6" xfId="4053"/>
    <cellStyle name="60% - 강조색6 7" xfId="4054"/>
    <cellStyle name="60% - 강조색6 8" xfId="4055"/>
    <cellStyle name="A¨­￠￢￠O [0]_INQUIRY ￠?￥i¨u¡AAⓒ￢Aⓒª " xfId="129"/>
    <cellStyle name="A¨­￠￢￠O_INQUIRY ￠?￥i¨u¡AAⓒ￢Aⓒª " xfId="130"/>
    <cellStyle name="Accent1" xfId="681"/>
    <cellStyle name="Accent1 2" xfId="682"/>
    <cellStyle name="Accent1 2 2" xfId="4604"/>
    <cellStyle name="Accent1 2 2 2" xfId="8908"/>
    <cellStyle name="Accent1 2 3" xfId="9088"/>
    <cellStyle name="Accent1 3" xfId="4056"/>
    <cellStyle name="Accent1 4" xfId="7884"/>
    <cellStyle name="Accent1_010_주택건설" xfId="3222"/>
    <cellStyle name="Accent2" xfId="683"/>
    <cellStyle name="Accent2 2" xfId="684"/>
    <cellStyle name="Accent2 2 2" xfId="4605"/>
    <cellStyle name="Accent2 2 2 2" xfId="8907"/>
    <cellStyle name="Accent2 2 3" xfId="9240"/>
    <cellStyle name="Accent2 3" xfId="4057"/>
    <cellStyle name="Accent2 4" xfId="7885"/>
    <cellStyle name="Accent2_010_주택건설" xfId="3223"/>
    <cellStyle name="Accent3" xfId="685"/>
    <cellStyle name="Accent3 2" xfId="686"/>
    <cellStyle name="Accent3 2 2" xfId="4606"/>
    <cellStyle name="Accent3 2 2 2" xfId="8906"/>
    <cellStyle name="Accent3 2 3" xfId="9239"/>
    <cellStyle name="Accent3 3" xfId="4058"/>
    <cellStyle name="Accent3 4" xfId="7886"/>
    <cellStyle name="Accent3_010_주택건설" xfId="3224"/>
    <cellStyle name="Accent4" xfId="687"/>
    <cellStyle name="Accent4 2" xfId="688"/>
    <cellStyle name="Accent4 2 2" xfId="4607"/>
    <cellStyle name="Accent4 2 2 2" xfId="8905"/>
    <cellStyle name="Accent4 2 3" xfId="9044"/>
    <cellStyle name="Accent4 3" xfId="4059"/>
    <cellStyle name="Accent4 4" xfId="7887"/>
    <cellStyle name="Accent4_010_주택건설" xfId="3225"/>
    <cellStyle name="Accent5" xfId="689"/>
    <cellStyle name="Accent5 2" xfId="690"/>
    <cellStyle name="Accent5 2 2" xfId="4608"/>
    <cellStyle name="Accent5 2 2 2" xfId="8904"/>
    <cellStyle name="Accent5 2 3" xfId="9043"/>
    <cellStyle name="Accent5 3" xfId="4060"/>
    <cellStyle name="Accent5 4" xfId="7888"/>
    <cellStyle name="Accent5_010_주택건설" xfId="3226"/>
    <cellStyle name="Accent6" xfId="691"/>
    <cellStyle name="Accent6 2" xfId="692"/>
    <cellStyle name="Accent6 2 2" xfId="4609"/>
    <cellStyle name="Accent6 2 2 2" xfId="8903"/>
    <cellStyle name="Accent6 2 3" xfId="9042"/>
    <cellStyle name="Accent6 3" xfId="4061"/>
    <cellStyle name="Accent6 4" xfId="7889"/>
    <cellStyle name="Accent6_010_주택건설" xfId="3227"/>
    <cellStyle name="AeE­ [0]_ 2ÆAAþº° " xfId="8088"/>
    <cellStyle name="ÅëÈ­ [0]_¼ÕÀÍ¿¹»ê" xfId="131"/>
    <cellStyle name="AeE­ [0]_¼OAI¿¹≫e" xfId="132"/>
    <cellStyle name="ÅëÈ­ [0]_ÀÎ°Çºñ,¿ÜÁÖºñ" xfId="133"/>
    <cellStyle name="AeE­ [0]_AI°Cºn,μμ±Þºn" xfId="134"/>
    <cellStyle name="ÅëÈ­ [0]_laroux" xfId="135"/>
    <cellStyle name="AeE­ [0]_laroux_1" xfId="136"/>
    <cellStyle name="ÅëÈ­ [0]_laroux_1" xfId="137"/>
    <cellStyle name="AeE­ [0]_laroux_1 10" xfId="693"/>
    <cellStyle name="ÅëÈ­ [0]_laroux_1 10" xfId="694"/>
    <cellStyle name="AeE­ [0]_laroux_1 11" xfId="695"/>
    <cellStyle name="ÅëÈ­ [0]_laroux_1 11" xfId="696"/>
    <cellStyle name="AeE­ [0]_laroux_1 12" xfId="697"/>
    <cellStyle name="ÅëÈ­ [0]_laroux_1 12" xfId="698"/>
    <cellStyle name="AeE­ [0]_laroux_1 12 10" xfId="4062"/>
    <cellStyle name="ÅëÈ­ [0]_laroux_1 13" xfId="699"/>
    <cellStyle name="AeE­ [0]_laroux_1 14" xfId="700"/>
    <cellStyle name="ÅëÈ­ [0]_laroux_1 14" xfId="701"/>
    <cellStyle name="AeE­ [0]_laroux_1 14 10" xfId="4610"/>
    <cellStyle name="ÅëÈ­ [0]_laroux_1 14 10" xfId="4611"/>
    <cellStyle name="AeE­ [0]_laroux_1 14 11" xfId="4612"/>
    <cellStyle name="ÅëÈ­ [0]_laroux_1 14 11" xfId="4613"/>
    <cellStyle name="AeE­ [0]_laroux_1 14 12" xfId="4614"/>
    <cellStyle name="ÅëÈ­ [0]_laroux_1 14 12" xfId="4615"/>
    <cellStyle name="AeE­ [0]_laroux_1 14 13" xfId="4616"/>
    <cellStyle name="ÅëÈ­ [0]_laroux_1 14 13" xfId="4617"/>
    <cellStyle name="AeE­ [0]_laroux_1 14 14" xfId="4618"/>
    <cellStyle name="ÅëÈ­ [0]_laroux_1 14 14" xfId="4619"/>
    <cellStyle name="AeE­ [0]_laroux_1 14 15" xfId="4620"/>
    <cellStyle name="ÅëÈ­ [0]_laroux_1 14 15" xfId="4621"/>
    <cellStyle name="AeE­ [0]_laroux_1 14 16" xfId="4622"/>
    <cellStyle name="ÅëÈ­ [0]_laroux_1 14 16" xfId="4623"/>
    <cellStyle name="AeE­ [0]_laroux_1 14 17" xfId="4624"/>
    <cellStyle name="ÅëÈ­ [0]_laroux_1 14 17" xfId="4625"/>
    <cellStyle name="AeE­ [0]_laroux_1 14 18" xfId="4626"/>
    <cellStyle name="ÅëÈ­ [0]_laroux_1 14 18" xfId="4627"/>
    <cellStyle name="AeE­ [0]_laroux_1 14 19" xfId="4628"/>
    <cellStyle name="ÅëÈ­ [0]_laroux_1 14 19" xfId="4629"/>
    <cellStyle name="AeE­ [0]_laroux_1 14 2" xfId="4630"/>
    <cellStyle name="ÅëÈ­ [0]_laroux_1 14 2" xfId="4631"/>
    <cellStyle name="AeE­ [0]_laroux_1 14 20" xfId="4632"/>
    <cellStyle name="ÅëÈ­ [0]_laroux_1 14 20" xfId="4633"/>
    <cellStyle name="AeE­ [0]_laroux_1 14 21" xfId="4634"/>
    <cellStyle name="ÅëÈ­ [0]_laroux_1 14 21" xfId="4635"/>
    <cellStyle name="AeE­ [0]_laroux_1 14 22" xfId="4636"/>
    <cellStyle name="ÅëÈ­ [0]_laroux_1 14 22" xfId="4637"/>
    <cellStyle name="AeE­ [0]_laroux_1 14 23" xfId="4638"/>
    <cellStyle name="ÅëÈ­ [0]_laroux_1 14 23" xfId="4639"/>
    <cellStyle name="AeE­ [0]_laroux_1 14 24" xfId="4640"/>
    <cellStyle name="ÅëÈ­ [0]_laroux_1 14 24" xfId="4641"/>
    <cellStyle name="AeE­ [0]_laroux_1 14 25" xfId="4642"/>
    <cellStyle name="ÅëÈ­ [0]_laroux_1 14 25" xfId="4643"/>
    <cellStyle name="AeE­ [0]_laroux_1 14 26" xfId="4644"/>
    <cellStyle name="ÅëÈ­ [0]_laroux_1 14 26" xfId="4645"/>
    <cellStyle name="AeE­ [0]_laroux_1 14 27" xfId="4646"/>
    <cellStyle name="ÅëÈ­ [0]_laroux_1 14 27" xfId="4647"/>
    <cellStyle name="AeE­ [0]_laroux_1 14 28" xfId="4648"/>
    <cellStyle name="ÅëÈ­ [0]_laroux_1 14 28" xfId="4649"/>
    <cellStyle name="AeE­ [0]_laroux_1 14 29" xfId="4650"/>
    <cellStyle name="ÅëÈ­ [0]_laroux_1 14 29" xfId="4651"/>
    <cellStyle name="AeE­ [0]_laroux_1 14 3" xfId="4652"/>
    <cellStyle name="ÅëÈ­ [0]_laroux_1 14 3" xfId="4653"/>
    <cellStyle name="AeE­ [0]_laroux_1 14 30" xfId="4654"/>
    <cellStyle name="ÅëÈ­ [0]_laroux_1 14 30" xfId="4655"/>
    <cellStyle name="AeE­ [0]_laroux_1 14 31" xfId="4656"/>
    <cellStyle name="ÅëÈ­ [0]_laroux_1 14 31" xfId="4657"/>
    <cellStyle name="AeE­ [0]_laroux_1 14 32" xfId="4658"/>
    <cellStyle name="ÅëÈ­ [0]_laroux_1 14 32" xfId="4659"/>
    <cellStyle name="AeE­ [0]_laroux_1 14 33" xfId="4660"/>
    <cellStyle name="ÅëÈ­ [0]_laroux_1 14 33" xfId="4661"/>
    <cellStyle name="AeE­ [0]_laroux_1 14 34" xfId="4662"/>
    <cellStyle name="ÅëÈ­ [0]_laroux_1 14 34" xfId="4663"/>
    <cellStyle name="AeE­ [0]_laroux_1 14 35" xfId="4664"/>
    <cellStyle name="ÅëÈ­ [0]_laroux_1 14 35" xfId="4665"/>
    <cellStyle name="AeE­ [0]_laroux_1 14 36" xfId="4666"/>
    <cellStyle name="ÅëÈ­ [0]_laroux_1 14 36" xfId="4667"/>
    <cellStyle name="AeE­ [0]_laroux_1 14 37" xfId="4668"/>
    <cellStyle name="ÅëÈ­ [0]_laroux_1 14 37" xfId="4669"/>
    <cellStyle name="AeE­ [0]_laroux_1 14 38" xfId="4670"/>
    <cellStyle name="ÅëÈ­ [0]_laroux_1 14 38" xfId="4671"/>
    <cellStyle name="AeE­ [0]_laroux_1 14 39" xfId="4672"/>
    <cellStyle name="ÅëÈ­ [0]_laroux_1 14 39" xfId="4673"/>
    <cellStyle name="AeE­ [0]_laroux_1 14 4" xfId="4674"/>
    <cellStyle name="ÅëÈ­ [0]_laroux_1 14 4" xfId="4675"/>
    <cellStyle name="AeE­ [0]_laroux_1 14 40" xfId="4676"/>
    <cellStyle name="ÅëÈ­ [0]_laroux_1 14 40" xfId="4677"/>
    <cellStyle name="AeE­ [0]_laroux_1 14 5" xfId="4678"/>
    <cellStyle name="ÅëÈ­ [0]_laroux_1 14 5" xfId="4679"/>
    <cellStyle name="AeE­ [0]_laroux_1 14 6" xfId="4680"/>
    <cellStyle name="ÅëÈ­ [0]_laroux_1 14 6" xfId="4681"/>
    <cellStyle name="AeE­ [0]_laroux_1 14 7" xfId="4682"/>
    <cellStyle name="ÅëÈ­ [0]_laroux_1 14 7" xfId="4683"/>
    <cellStyle name="AeE­ [0]_laroux_1 14 8" xfId="4684"/>
    <cellStyle name="ÅëÈ­ [0]_laroux_1 14 8" xfId="4685"/>
    <cellStyle name="AeE­ [0]_laroux_1 14 9" xfId="4686"/>
    <cellStyle name="ÅëÈ­ [0]_laroux_1 14 9" xfId="4687"/>
    <cellStyle name="AeE­ [0]_laroux_1 15" xfId="702"/>
    <cellStyle name="ÅëÈ­ [0]_laroux_1 15" xfId="703"/>
    <cellStyle name="AeE­ [0]_laroux_1 16" xfId="704"/>
    <cellStyle name="ÅëÈ­ [0]_laroux_1 16" xfId="705"/>
    <cellStyle name="AeE­ [0]_laroux_1 17" xfId="706"/>
    <cellStyle name="ÅëÈ­ [0]_laroux_1 17" xfId="707"/>
    <cellStyle name="AeE­ [0]_laroux_1 18" xfId="708"/>
    <cellStyle name="ÅëÈ­ [0]_laroux_1 18" xfId="709"/>
    <cellStyle name="AeE­ [0]_laroux_1 19" xfId="710"/>
    <cellStyle name="ÅëÈ­ [0]_laroux_1 19" xfId="711"/>
    <cellStyle name="AeE­ [0]_laroux_1 2" xfId="712"/>
    <cellStyle name="ÅëÈ­ [0]_laroux_1 2" xfId="713"/>
    <cellStyle name="AeE­ [0]_laroux_1 20" xfId="714"/>
    <cellStyle name="ÅëÈ­ [0]_laroux_1 20" xfId="715"/>
    <cellStyle name="AeE­ [0]_laroux_1 21" xfId="716"/>
    <cellStyle name="ÅëÈ­ [0]_laroux_1 21" xfId="717"/>
    <cellStyle name="AeE­ [0]_laroux_1 22" xfId="718"/>
    <cellStyle name="ÅëÈ­ [0]_laroux_1 22" xfId="719"/>
    <cellStyle name="AeE­ [0]_laroux_1 23" xfId="720"/>
    <cellStyle name="ÅëÈ­ [0]_laroux_1 23" xfId="721"/>
    <cellStyle name="AeE­ [0]_laroux_1 24" xfId="722"/>
    <cellStyle name="ÅëÈ­ [0]_laroux_1 24" xfId="723"/>
    <cellStyle name="AeE­ [0]_laroux_1 25" xfId="724"/>
    <cellStyle name="ÅëÈ­ [0]_laroux_1 25" xfId="725"/>
    <cellStyle name="AeE­ [0]_laroux_1 26" xfId="726"/>
    <cellStyle name="ÅëÈ­ [0]_laroux_1 26" xfId="727"/>
    <cellStyle name="AeE­ [0]_laroux_1 27" xfId="728"/>
    <cellStyle name="ÅëÈ­ [0]_laroux_1 27" xfId="729"/>
    <cellStyle name="AeE­ [0]_laroux_1 28" xfId="730"/>
    <cellStyle name="ÅëÈ­ [0]_laroux_1 28" xfId="731"/>
    <cellStyle name="AeE­ [0]_laroux_1 29" xfId="732"/>
    <cellStyle name="ÅëÈ­ [0]_laroux_1 29" xfId="733"/>
    <cellStyle name="AeE­ [0]_laroux_1 3" xfId="734"/>
    <cellStyle name="ÅëÈ­ [0]_laroux_1 3" xfId="735"/>
    <cellStyle name="AeE­ [0]_laroux_1 30" xfId="736"/>
    <cellStyle name="ÅëÈ­ [0]_laroux_1 30" xfId="737"/>
    <cellStyle name="AeE­ [0]_laroux_1 31" xfId="738"/>
    <cellStyle name="ÅëÈ­ [0]_laroux_1 31" xfId="739"/>
    <cellStyle name="AeE­ [0]_laroux_1 32" xfId="740"/>
    <cellStyle name="ÅëÈ­ [0]_laroux_1 32" xfId="741"/>
    <cellStyle name="AeE­ [0]_laroux_1 33" xfId="742"/>
    <cellStyle name="ÅëÈ­ [0]_laroux_1 33" xfId="743"/>
    <cellStyle name="AeE­ [0]_laroux_1 34" xfId="744"/>
    <cellStyle name="ÅëÈ­ [0]_laroux_1 34" xfId="745"/>
    <cellStyle name="AeE­ [0]_laroux_1 35" xfId="746"/>
    <cellStyle name="ÅëÈ­ [0]_laroux_1 35" xfId="747"/>
    <cellStyle name="AeE­ [0]_laroux_1 36" xfId="748"/>
    <cellStyle name="ÅëÈ­ [0]_laroux_1 36" xfId="749"/>
    <cellStyle name="AeE­ [0]_laroux_1 37" xfId="750"/>
    <cellStyle name="ÅëÈ­ [0]_laroux_1 37" xfId="751"/>
    <cellStyle name="AeE­ [0]_laroux_1 38" xfId="752"/>
    <cellStyle name="ÅëÈ­ [0]_laroux_1 38" xfId="753"/>
    <cellStyle name="AeE­ [0]_laroux_1 39" xfId="754"/>
    <cellStyle name="ÅëÈ­ [0]_laroux_1 39" xfId="755"/>
    <cellStyle name="AeE­ [0]_laroux_1 4" xfId="756"/>
    <cellStyle name="ÅëÈ­ [0]_laroux_1 4" xfId="757"/>
    <cellStyle name="AeE­ [0]_laroux_1 40" xfId="758"/>
    <cellStyle name="ÅëÈ­ [0]_laroux_1 40" xfId="759"/>
    <cellStyle name="AeE­ [0]_laroux_1 41" xfId="760"/>
    <cellStyle name="ÅëÈ­ [0]_laroux_1 41" xfId="761"/>
    <cellStyle name="AeE­ [0]_laroux_1 5" xfId="762"/>
    <cellStyle name="ÅëÈ­ [0]_laroux_1 5" xfId="763"/>
    <cellStyle name="AeE­ [0]_laroux_1 6" xfId="764"/>
    <cellStyle name="ÅëÈ­ [0]_laroux_1 6" xfId="765"/>
    <cellStyle name="AeE­ [0]_laroux_1 7" xfId="766"/>
    <cellStyle name="ÅëÈ­ [0]_laroux_1 7" xfId="767"/>
    <cellStyle name="AeE­ [0]_laroux_1 8" xfId="768"/>
    <cellStyle name="ÅëÈ­ [0]_laroux_1 8" xfId="769"/>
    <cellStyle name="AeE­ [0]_laroux_1 9" xfId="770"/>
    <cellStyle name="ÅëÈ­ [0]_laroux_1 9" xfId="771"/>
    <cellStyle name="AeE­ [0]_laroux_2" xfId="138"/>
    <cellStyle name="ÅëÈ­ [0]_laroux_2" xfId="139"/>
    <cellStyle name="AeE­ [0]_laroux_2 10" xfId="772"/>
    <cellStyle name="ÅëÈ­ [0]_laroux_2 10" xfId="773"/>
    <cellStyle name="AeE­ [0]_laroux_2 11" xfId="774"/>
    <cellStyle name="ÅëÈ­ [0]_laroux_2 11" xfId="775"/>
    <cellStyle name="AeE­ [0]_laroux_2 12" xfId="776"/>
    <cellStyle name="ÅëÈ­ [0]_laroux_2 12" xfId="777"/>
    <cellStyle name="AeE­ [0]_laroux_2 13" xfId="778"/>
    <cellStyle name="ÅëÈ­ [0]_laroux_2 13" xfId="779"/>
    <cellStyle name="AeE­ [0]_laroux_2 14" xfId="780"/>
    <cellStyle name="ÅëÈ­ [0]_laroux_2 14" xfId="781"/>
    <cellStyle name="AeE­ [0]_laroux_2 15" xfId="782"/>
    <cellStyle name="ÅëÈ­ [0]_laroux_2 15" xfId="783"/>
    <cellStyle name="AeE­ [0]_laroux_2 16" xfId="784"/>
    <cellStyle name="ÅëÈ­ [0]_laroux_2 16" xfId="785"/>
    <cellStyle name="AeE­ [0]_laroux_2 17" xfId="786"/>
    <cellStyle name="ÅëÈ­ [0]_laroux_2 17" xfId="787"/>
    <cellStyle name="AeE­ [0]_laroux_2 18" xfId="788"/>
    <cellStyle name="ÅëÈ­ [0]_laroux_2 18" xfId="789"/>
    <cellStyle name="AeE­ [0]_laroux_2 19" xfId="790"/>
    <cellStyle name="ÅëÈ­ [0]_laroux_2 19" xfId="791"/>
    <cellStyle name="AeE­ [0]_laroux_2 2" xfId="792"/>
    <cellStyle name="ÅëÈ­ [0]_laroux_2 2" xfId="793"/>
    <cellStyle name="AeE­ [0]_laroux_2 20" xfId="794"/>
    <cellStyle name="ÅëÈ­ [0]_laroux_2 20" xfId="795"/>
    <cellStyle name="AeE­ [0]_laroux_2 21" xfId="796"/>
    <cellStyle name="ÅëÈ­ [0]_laroux_2 21" xfId="797"/>
    <cellStyle name="AeE­ [0]_laroux_2 22" xfId="798"/>
    <cellStyle name="ÅëÈ­ [0]_laroux_2 22" xfId="799"/>
    <cellStyle name="AeE­ [0]_laroux_2 23" xfId="800"/>
    <cellStyle name="ÅëÈ­ [0]_laroux_2 23" xfId="801"/>
    <cellStyle name="AeE­ [0]_laroux_2 24" xfId="802"/>
    <cellStyle name="ÅëÈ­ [0]_laroux_2 24" xfId="803"/>
    <cellStyle name="AeE­ [0]_laroux_2 25" xfId="804"/>
    <cellStyle name="ÅëÈ­ [0]_laroux_2 25" xfId="805"/>
    <cellStyle name="AeE­ [0]_laroux_2 26" xfId="806"/>
    <cellStyle name="ÅëÈ­ [0]_laroux_2 26" xfId="807"/>
    <cellStyle name="AeE­ [0]_laroux_2 27" xfId="808"/>
    <cellStyle name="ÅëÈ­ [0]_laroux_2 27" xfId="809"/>
    <cellStyle name="AeE­ [0]_laroux_2 28" xfId="810"/>
    <cellStyle name="ÅëÈ­ [0]_laroux_2 28" xfId="811"/>
    <cellStyle name="AeE­ [0]_laroux_2 29" xfId="812"/>
    <cellStyle name="ÅëÈ­ [0]_laroux_2 29" xfId="813"/>
    <cellStyle name="AeE­ [0]_laroux_2 3" xfId="814"/>
    <cellStyle name="ÅëÈ­ [0]_laroux_2 3" xfId="815"/>
    <cellStyle name="AeE­ [0]_laroux_2 30" xfId="816"/>
    <cellStyle name="ÅëÈ­ [0]_laroux_2 30" xfId="817"/>
    <cellStyle name="AeE­ [0]_laroux_2 31" xfId="818"/>
    <cellStyle name="ÅëÈ­ [0]_laroux_2 31" xfId="819"/>
    <cellStyle name="AeE­ [0]_laroux_2 32" xfId="820"/>
    <cellStyle name="ÅëÈ­ [0]_laroux_2 32" xfId="821"/>
    <cellStyle name="AeE­ [0]_laroux_2 33" xfId="822"/>
    <cellStyle name="ÅëÈ­ [0]_laroux_2 33" xfId="823"/>
    <cellStyle name="AeE­ [0]_laroux_2 34" xfId="824"/>
    <cellStyle name="ÅëÈ­ [0]_laroux_2 34" xfId="825"/>
    <cellStyle name="AeE­ [0]_laroux_2 35" xfId="826"/>
    <cellStyle name="ÅëÈ­ [0]_laroux_2 35" xfId="827"/>
    <cellStyle name="AeE­ [0]_laroux_2 36" xfId="828"/>
    <cellStyle name="ÅëÈ­ [0]_laroux_2 36" xfId="829"/>
    <cellStyle name="AeE­ [0]_laroux_2 37" xfId="830"/>
    <cellStyle name="ÅëÈ­ [0]_laroux_2 37" xfId="831"/>
    <cellStyle name="AeE­ [0]_laroux_2 38" xfId="832"/>
    <cellStyle name="ÅëÈ­ [0]_laroux_2 38" xfId="833"/>
    <cellStyle name="AeE­ [0]_laroux_2 39" xfId="834"/>
    <cellStyle name="ÅëÈ­ [0]_laroux_2 39" xfId="835"/>
    <cellStyle name="AeE­ [0]_laroux_2 4" xfId="836"/>
    <cellStyle name="ÅëÈ­ [0]_laroux_2 4" xfId="837"/>
    <cellStyle name="AeE­ [0]_laroux_2 40" xfId="838"/>
    <cellStyle name="ÅëÈ­ [0]_laroux_2 40" xfId="839"/>
    <cellStyle name="AeE­ [0]_laroux_2 41" xfId="840"/>
    <cellStyle name="ÅëÈ­ [0]_laroux_2 41" xfId="841"/>
    <cellStyle name="AeE­ [0]_laroux_2 5" xfId="842"/>
    <cellStyle name="ÅëÈ­ [0]_laroux_2 5" xfId="843"/>
    <cellStyle name="AeE­ [0]_laroux_2 6" xfId="844"/>
    <cellStyle name="ÅëÈ­ [0]_laroux_2 6" xfId="845"/>
    <cellStyle name="AeE­ [0]_laroux_2 7" xfId="846"/>
    <cellStyle name="ÅëÈ­ [0]_laroux_2 7" xfId="847"/>
    <cellStyle name="AeE­ [0]_laroux_2 8" xfId="848"/>
    <cellStyle name="ÅëÈ­ [0]_laroux_2 8" xfId="849"/>
    <cellStyle name="AeE­ [0]_laroux_2 9" xfId="850"/>
    <cellStyle name="ÅëÈ­ [0]_laroux_2 9" xfId="851"/>
    <cellStyle name="AeE­ [0]_laroux_2_41-06농림16" xfId="140"/>
    <cellStyle name="ÅëÈ­ [0]_laroux_2_41-06농림16" xfId="141"/>
    <cellStyle name="AeE­ [0]_laroux_2_41-06농림16 10" xfId="852"/>
    <cellStyle name="ÅëÈ­ [0]_laroux_2_41-06농림16 10" xfId="853"/>
    <cellStyle name="AeE­ [0]_laroux_2_41-06농림16 11" xfId="854"/>
    <cellStyle name="ÅëÈ­ [0]_laroux_2_41-06농림16 11" xfId="855"/>
    <cellStyle name="AeE­ [0]_laroux_2_41-06농림16 12" xfId="856"/>
    <cellStyle name="ÅëÈ­ [0]_laroux_2_41-06농림16 12" xfId="857"/>
    <cellStyle name="AeE­ [0]_laroux_2_41-06농림16 13" xfId="858"/>
    <cellStyle name="ÅëÈ­ [0]_laroux_2_41-06농림16 13" xfId="859"/>
    <cellStyle name="AeE­ [0]_laroux_2_41-06농림16 14" xfId="860"/>
    <cellStyle name="ÅëÈ­ [0]_laroux_2_41-06농림16 14" xfId="861"/>
    <cellStyle name="AeE­ [0]_laroux_2_41-06농림16 15" xfId="862"/>
    <cellStyle name="ÅëÈ­ [0]_laroux_2_41-06농림16 15" xfId="863"/>
    <cellStyle name="AeE­ [0]_laroux_2_41-06농림16 16" xfId="864"/>
    <cellStyle name="ÅëÈ­ [0]_laroux_2_41-06농림16 16" xfId="865"/>
    <cellStyle name="AeE­ [0]_laroux_2_41-06농림16 17" xfId="866"/>
    <cellStyle name="ÅëÈ­ [0]_laroux_2_41-06농림16 17" xfId="867"/>
    <cellStyle name="AeE­ [0]_laroux_2_41-06농림16 18" xfId="868"/>
    <cellStyle name="ÅëÈ­ [0]_laroux_2_41-06농림16 18" xfId="869"/>
    <cellStyle name="AeE­ [0]_laroux_2_41-06농림16 19" xfId="870"/>
    <cellStyle name="ÅëÈ­ [0]_laroux_2_41-06농림16 19" xfId="871"/>
    <cellStyle name="AeE­ [0]_laroux_2_41-06농림16 2" xfId="872"/>
    <cellStyle name="ÅëÈ­ [0]_laroux_2_41-06농림16 2" xfId="873"/>
    <cellStyle name="AeE­ [0]_laroux_2_41-06농림16 20" xfId="874"/>
    <cellStyle name="ÅëÈ­ [0]_laroux_2_41-06농림16 20" xfId="875"/>
    <cellStyle name="AeE­ [0]_laroux_2_41-06농림16 21" xfId="876"/>
    <cellStyle name="ÅëÈ­ [0]_laroux_2_41-06농림16 21" xfId="877"/>
    <cellStyle name="AeE­ [0]_laroux_2_41-06농림16 22" xfId="878"/>
    <cellStyle name="ÅëÈ­ [0]_laroux_2_41-06농림16 22" xfId="879"/>
    <cellStyle name="AeE­ [0]_laroux_2_41-06농림16 23" xfId="880"/>
    <cellStyle name="ÅëÈ­ [0]_laroux_2_41-06농림16 23" xfId="881"/>
    <cellStyle name="AeE­ [0]_laroux_2_41-06농림16 24" xfId="882"/>
    <cellStyle name="ÅëÈ­ [0]_laroux_2_41-06농림16 24" xfId="883"/>
    <cellStyle name="AeE­ [0]_laroux_2_41-06농림16 25" xfId="884"/>
    <cellStyle name="ÅëÈ­ [0]_laroux_2_41-06농림16 25" xfId="885"/>
    <cellStyle name="AeE­ [0]_laroux_2_41-06농림16 26" xfId="886"/>
    <cellStyle name="ÅëÈ­ [0]_laroux_2_41-06농림16 26" xfId="887"/>
    <cellStyle name="AeE­ [0]_laroux_2_41-06농림16 27" xfId="888"/>
    <cellStyle name="ÅëÈ­ [0]_laroux_2_41-06농림16 27" xfId="889"/>
    <cellStyle name="AeE­ [0]_laroux_2_41-06농림16 28" xfId="890"/>
    <cellStyle name="ÅëÈ­ [0]_laroux_2_41-06농림16 28" xfId="891"/>
    <cellStyle name="AeE­ [0]_laroux_2_41-06농림16 29" xfId="892"/>
    <cellStyle name="ÅëÈ­ [0]_laroux_2_41-06농림16 29" xfId="893"/>
    <cellStyle name="AeE­ [0]_laroux_2_41-06농림16 3" xfId="894"/>
    <cellStyle name="ÅëÈ­ [0]_laroux_2_41-06농림16 3" xfId="895"/>
    <cellStyle name="AeE­ [0]_laroux_2_41-06농림16 30" xfId="896"/>
    <cellStyle name="ÅëÈ­ [0]_laroux_2_41-06농림16 30" xfId="897"/>
    <cellStyle name="AeE­ [0]_laroux_2_41-06농림16 31" xfId="898"/>
    <cellStyle name="ÅëÈ­ [0]_laroux_2_41-06농림16 31" xfId="899"/>
    <cellStyle name="AeE­ [0]_laroux_2_41-06농림16 32" xfId="900"/>
    <cellStyle name="ÅëÈ­ [0]_laroux_2_41-06농림16 32" xfId="901"/>
    <cellStyle name="AeE­ [0]_laroux_2_41-06농림16 33" xfId="902"/>
    <cellStyle name="ÅëÈ­ [0]_laroux_2_41-06농림16 33" xfId="903"/>
    <cellStyle name="AeE­ [0]_laroux_2_41-06농림16 34" xfId="904"/>
    <cellStyle name="ÅëÈ­ [0]_laroux_2_41-06농림16 34" xfId="905"/>
    <cellStyle name="AeE­ [0]_laroux_2_41-06농림16 35" xfId="906"/>
    <cellStyle name="ÅëÈ­ [0]_laroux_2_41-06농림16 35" xfId="907"/>
    <cellStyle name="AeE­ [0]_laroux_2_41-06농림16 36" xfId="908"/>
    <cellStyle name="ÅëÈ­ [0]_laroux_2_41-06농림16 36" xfId="909"/>
    <cellStyle name="AeE­ [0]_laroux_2_41-06농림16 37" xfId="910"/>
    <cellStyle name="ÅëÈ­ [0]_laroux_2_41-06농림16 37" xfId="911"/>
    <cellStyle name="AeE­ [0]_laroux_2_41-06농림16 38" xfId="912"/>
    <cellStyle name="ÅëÈ­ [0]_laroux_2_41-06농림16 38" xfId="913"/>
    <cellStyle name="AeE­ [0]_laroux_2_41-06농림16 39" xfId="914"/>
    <cellStyle name="ÅëÈ­ [0]_laroux_2_41-06농림16 39" xfId="915"/>
    <cellStyle name="AeE­ [0]_laroux_2_41-06농림16 4" xfId="916"/>
    <cellStyle name="ÅëÈ­ [0]_laroux_2_41-06농림16 4" xfId="917"/>
    <cellStyle name="AeE­ [0]_laroux_2_41-06농림16 40" xfId="918"/>
    <cellStyle name="ÅëÈ­ [0]_laroux_2_41-06농림16 40" xfId="919"/>
    <cellStyle name="AeE­ [0]_laroux_2_41-06농림16 41" xfId="920"/>
    <cellStyle name="ÅëÈ­ [0]_laroux_2_41-06농림16 41" xfId="921"/>
    <cellStyle name="AeE­ [0]_laroux_2_41-06농림16 5" xfId="922"/>
    <cellStyle name="ÅëÈ­ [0]_laroux_2_41-06농림16 5" xfId="923"/>
    <cellStyle name="AeE­ [0]_laroux_2_41-06농림16 6" xfId="924"/>
    <cellStyle name="ÅëÈ­ [0]_laroux_2_41-06농림16 6" xfId="925"/>
    <cellStyle name="AeE­ [0]_laroux_2_41-06농림16 7" xfId="926"/>
    <cellStyle name="ÅëÈ­ [0]_laroux_2_41-06농림16 7" xfId="927"/>
    <cellStyle name="AeE­ [0]_laroux_2_41-06농림16 8" xfId="928"/>
    <cellStyle name="ÅëÈ­ [0]_laroux_2_41-06농림16 8" xfId="929"/>
    <cellStyle name="AeE­ [0]_laroux_2_41-06농림16 9" xfId="930"/>
    <cellStyle name="ÅëÈ­ [0]_laroux_2_41-06농림16 9" xfId="931"/>
    <cellStyle name="AeE­ [0]_laroux_2_41-06농림41" xfId="142"/>
    <cellStyle name="ÅëÈ­ [0]_laroux_2_41-06농림41" xfId="143"/>
    <cellStyle name="AeE­ [0]_laroux_2_41-06농림41 10" xfId="932"/>
    <cellStyle name="ÅëÈ­ [0]_laroux_2_41-06농림41 10" xfId="933"/>
    <cellStyle name="AeE­ [0]_laroux_2_41-06농림41 11" xfId="934"/>
    <cellStyle name="ÅëÈ­ [0]_laroux_2_41-06농림41 11" xfId="935"/>
    <cellStyle name="AeE­ [0]_laroux_2_41-06농림41 12" xfId="936"/>
    <cellStyle name="ÅëÈ­ [0]_laroux_2_41-06농림41 12" xfId="937"/>
    <cellStyle name="AeE­ [0]_laroux_2_41-06농림41 13" xfId="938"/>
    <cellStyle name="ÅëÈ­ [0]_laroux_2_41-06농림41 13" xfId="939"/>
    <cellStyle name="AeE­ [0]_laroux_2_41-06농림41 14" xfId="940"/>
    <cellStyle name="ÅëÈ­ [0]_laroux_2_41-06농림41 14" xfId="941"/>
    <cellStyle name="AeE­ [0]_laroux_2_41-06농림41 15" xfId="942"/>
    <cellStyle name="ÅëÈ­ [0]_laroux_2_41-06농림41 15" xfId="943"/>
    <cellStyle name="AeE­ [0]_laroux_2_41-06농림41 16" xfId="944"/>
    <cellStyle name="ÅëÈ­ [0]_laroux_2_41-06농림41 16" xfId="945"/>
    <cellStyle name="AeE­ [0]_laroux_2_41-06농림41 17" xfId="946"/>
    <cellStyle name="ÅëÈ­ [0]_laroux_2_41-06농림41 17" xfId="947"/>
    <cellStyle name="AeE­ [0]_laroux_2_41-06농림41 18" xfId="948"/>
    <cellStyle name="ÅëÈ­ [0]_laroux_2_41-06농림41 18" xfId="949"/>
    <cellStyle name="AeE­ [0]_laroux_2_41-06농림41 19" xfId="950"/>
    <cellStyle name="ÅëÈ­ [0]_laroux_2_41-06농림41 19" xfId="951"/>
    <cellStyle name="AeE­ [0]_laroux_2_41-06농림41 2" xfId="952"/>
    <cellStyle name="ÅëÈ­ [0]_laroux_2_41-06농림41 2" xfId="953"/>
    <cellStyle name="AeE­ [0]_laroux_2_41-06농림41 20" xfId="954"/>
    <cellStyle name="ÅëÈ­ [0]_laroux_2_41-06농림41 20" xfId="955"/>
    <cellStyle name="AeE­ [0]_laroux_2_41-06농림41 21" xfId="956"/>
    <cellStyle name="ÅëÈ­ [0]_laroux_2_41-06농림41 21" xfId="957"/>
    <cellStyle name="AeE­ [0]_laroux_2_41-06농림41 22" xfId="958"/>
    <cellStyle name="ÅëÈ­ [0]_laroux_2_41-06농림41 22" xfId="959"/>
    <cellStyle name="AeE­ [0]_laroux_2_41-06농림41 23" xfId="960"/>
    <cellStyle name="ÅëÈ­ [0]_laroux_2_41-06농림41 23" xfId="961"/>
    <cellStyle name="AeE­ [0]_laroux_2_41-06농림41 24" xfId="962"/>
    <cellStyle name="ÅëÈ­ [0]_laroux_2_41-06농림41 24" xfId="963"/>
    <cellStyle name="AeE­ [0]_laroux_2_41-06농림41 25" xfId="964"/>
    <cellStyle name="ÅëÈ­ [0]_laroux_2_41-06농림41 25" xfId="965"/>
    <cellStyle name="AeE­ [0]_laroux_2_41-06농림41 26" xfId="966"/>
    <cellStyle name="ÅëÈ­ [0]_laroux_2_41-06농림41 26" xfId="967"/>
    <cellStyle name="AeE­ [0]_laroux_2_41-06농림41 27" xfId="968"/>
    <cellStyle name="ÅëÈ­ [0]_laroux_2_41-06농림41 27" xfId="969"/>
    <cellStyle name="AeE­ [0]_laroux_2_41-06농림41 28" xfId="970"/>
    <cellStyle name="ÅëÈ­ [0]_laroux_2_41-06농림41 28" xfId="971"/>
    <cellStyle name="AeE­ [0]_laroux_2_41-06농림41 29" xfId="972"/>
    <cellStyle name="ÅëÈ­ [0]_laroux_2_41-06농림41 29" xfId="973"/>
    <cellStyle name="AeE­ [0]_laroux_2_41-06농림41 3" xfId="974"/>
    <cellStyle name="ÅëÈ­ [0]_laroux_2_41-06농림41 3" xfId="975"/>
    <cellStyle name="AeE­ [0]_laroux_2_41-06농림41 30" xfId="976"/>
    <cellStyle name="ÅëÈ­ [0]_laroux_2_41-06농림41 30" xfId="977"/>
    <cellStyle name="AeE­ [0]_laroux_2_41-06농림41 31" xfId="978"/>
    <cellStyle name="ÅëÈ­ [0]_laroux_2_41-06농림41 31" xfId="979"/>
    <cellStyle name="AeE­ [0]_laroux_2_41-06농림41 32" xfId="980"/>
    <cellStyle name="ÅëÈ­ [0]_laroux_2_41-06농림41 32" xfId="981"/>
    <cellStyle name="AeE­ [0]_laroux_2_41-06농림41 33" xfId="982"/>
    <cellStyle name="ÅëÈ­ [0]_laroux_2_41-06농림41 33" xfId="983"/>
    <cellStyle name="AeE­ [0]_laroux_2_41-06농림41 34" xfId="984"/>
    <cellStyle name="ÅëÈ­ [0]_laroux_2_41-06농림41 34" xfId="985"/>
    <cellStyle name="AeE­ [0]_laroux_2_41-06농림41 35" xfId="986"/>
    <cellStyle name="ÅëÈ­ [0]_laroux_2_41-06농림41 35" xfId="987"/>
    <cellStyle name="AeE­ [0]_laroux_2_41-06농림41 36" xfId="988"/>
    <cellStyle name="ÅëÈ­ [0]_laroux_2_41-06농림41 36" xfId="989"/>
    <cellStyle name="AeE­ [0]_laroux_2_41-06농림41 37" xfId="990"/>
    <cellStyle name="ÅëÈ­ [0]_laroux_2_41-06농림41 37" xfId="991"/>
    <cellStyle name="AeE­ [0]_laroux_2_41-06농림41 38" xfId="992"/>
    <cellStyle name="ÅëÈ­ [0]_laroux_2_41-06농림41 38" xfId="993"/>
    <cellStyle name="AeE­ [0]_laroux_2_41-06농림41 39" xfId="994"/>
    <cellStyle name="ÅëÈ­ [0]_laroux_2_41-06농림41 39" xfId="995"/>
    <cellStyle name="AeE­ [0]_laroux_2_41-06농림41 4" xfId="996"/>
    <cellStyle name="ÅëÈ­ [0]_laroux_2_41-06농림41 4" xfId="997"/>
    <cellStyle name="AeE­ [0]_laroux_2_41-06농림41 40" xfId="998"/>
    <cellStyle name="ÅëÈ­ [0]_laroux_2_41-06농림41 40" xfId="999"/>
    <cellStyle name="AeE­ [0]_laroux_2_41-06농림41 41" xfId="1000"/>
    <cellStyle name="ÅëÈ­ [0]_laroux_2_41-06농림41 41" xfId="1001"/>
    <cellStyle name="AeE­ [0]_laroux_2_41-06농림41 5" xfId="1002"/>
    <cellStyle name="ÅëÈ­ [0]_laroux_2_41-06농림41 5" xfId="1003"/>
    <cellStyle name="AeE­ [0]_laroux_2_41-06농림41 6" xfId="1004"/>
    <cellStyle name="ÅëÈ­ [0]_laroux_2_41-06농림41 6" xfId="1005"/>
    <cellStyle name="AeE­ [0]_laroux_2_41-06농림41 7" xfId="1006"/>
    <cellStyle name="ÅëÈ­ [0]_laroux_2_41-06농림41 7" xfId="1007"/>
    <cellStyle name="AeE­ [0]_laroux_2_41-06농림41 8" xfId="1008"/>
    <cellStyle name="ÅëÈ­ [0]_laroux_2_41-06농림41 8" xfId="1009"/>
    <cellStyle name="AeE­ [0]_laroux_2_41-06농림41 9" xfId="1010"/>
    <cellStyle name="ÅëÈ­ [0]_laroux_2_41-06농림41 9" xfId="1011"/>
    <cellStyle name="AeE­ [0]_Sheet1" xfId="144"/>
    <cellStyle name="ÅëÈ­ [0]_Sheet1" xfId="145"/>
    <cellStyle name="AeE­ [0]_Sheet1 10" xfId="1012"/>
    <cellStyle name="ÅëÈ­ [0]_Sheet1 10" xfId="1013"/>
    <cellStyle name="AeE­ [0]_Sheet1 11" xfId="1014"/>
    <cellStyle name="ÅëÈ­ [0]_Sheet1 11" xfId="1015"/>
    <cellStyle name="AeE­ [0]_Sheet1 12" xfId="1016"/>
    <cellStyle name="ÅëÈ­ [0]_Sheet1 12" xfId="1017"/>
    <cellStyle name="AeE­ [0]_Sheet1 12 10" xfId="4063"/>
    <cellStyle name="ÅëÈ­ [0]_Sheet1 13" xfId="1018"/>
    <cellStyle name="AeE­ [0]_Sheet1 14" xfId="1019"/>
    <cellStyle name="ÅëÈ­ [0]_Sheet1 14" xfId="1020"/>
    <cellStyle name="AeE­ [0]_Sheet1 14 10" xfId="4688"/>
    <cellStyle name="ÅëÈ­ [0]_Sheet1 14 10" xfId="4689"/>
    <cellStyle name="AeE­ [0]_Sheet1 14 11" xfId="4690"/>
    <cellStyle name="ÅëÈ­ [0]_Sheet1 14 11" xfId="4691"/>
    <cellStyle name="AeE­ [0]_Sheet1 14 12" xfId="4692"/>
    <cellStyle name="ÅëÈ­ [0]_Sheet1 14 12" xfId="4693"/>
    <cellStyle name="AeE­ [0]_Sheet1 14 13" xfId="4694"/>
    <cellStyle name="ÅëÈ­ [0]_Sheet1 14 13" xfId="4695"/>
    <cellStyle name="AeE­ [0]_Sheet1 14 14" xfId="4696"/>
    <cellStyle name="ÅëÈ­ [0]_Sheet1 14 14" xfId="4697"/>
    <cellStyle name="AeE­ [0]_Sheet1 14 15" xfId="4698"/>
    <cellStyle name="ÅëÈ­ [0]_Sheet1 14 15" xfId="4699"/>
    <cellStyle name="AeE­ [0]_Sheet1 14 16" xfId="4700"/>
    <cellStyle name="ÅëÈ­ [0]_Sheet1 14 16" xfId="4701"/>
    <cellStyle name="AeE­ [0]_Sheet1 14 17" xfId="4702"/>
    <cellStyle name="ÅëÈ­ [0]_Sheet1 14 17" xfId="4703"/>
    <cellStyle name="AeE­ [0]_Sheet1 14 18" xfId="4704"/>
    <cellStyle name="ÅëÈ­ [0]_Sheet1 14 18" xfId="4705"/>
    <cellStyle name="AeE­ [0]_Sheet1 14 19" xfId="4706"/>
    <cellStyle name="ÅëÈ­ [0]_Sheet1 14 19" xfId="4707"/>
    <cellStyle name="AeE­ [0]_Sheet1 14 2" xfId="4708"/>
    <cellStyle name="ÅëÈ­ [0]_Sheet1 14 2" xfId="4709"/>
    <cellStyle name="AeE­ [0]_Sheet1 14 20" xfId="4710"/>
    <cellStyle name="ÅëÈ­ [0]_Sheet1 14 20" xfId="4711"/>
    <cellStyle name="AeE­ [0]_Sheet1 14 21" xfId="4712"/>
    <cellStyle name="ÅëÈ­ [0]_Sheet1 14 21" xfId="4713"/>
    <cellStyle name="AeE­ [0]_Sheet1 14 22" xfId="4714"/>
    <cellStyle name="ÅëÈ­ [0]_Sheet1 14 22" xfId="4715"/>
    <cellStyle name="AeE­ [0]_Sheet1 14 23" xfId="4716"/>
    <cellStyle name="ÅëÈ­ [0]_Sheet1 14 23" xfId="4717"/>
    <cellStyle name="AeE­ [0]_Sheet1 14 24" xfId="4718"/>
    <cellStyle name="ÅëÈ­ [0]_Sheet1 14 24" xfId="4719"/>
    <cellStyle name="AeE­ [0]_Sheet1 14 25" xfId="4720"/>
    <cellStyle name="ÅëÈ­ [0]_Sheet1 14 25" xfId="4721"/>
    <cellStyle name="AeE­ [0]_Sheet1 14 26" xfId="4722"/>
    <cellStyle name="ÅëÈ­ [0]_Sheet1 14 26" xfId="4723"/>
    <cellStyle name="AeE­ [0]_Sheet1 14 27" xfId="4724"/>
    <cellStyle name="ÅëÈ­ [0]_Sheet1 14 27" xfId="4725"/>
    <cellStyle name="AeE­ [0]_Sheet1 14 28" xfId="4726"/>
    <cellStyle name="ÅëÈ­ [0]_Sheet1 14 28" xfId="4727"/>
    <cellStyle name="AeE­ [0]_Sheet1 14 29" xfId="4728"/>
    <cellStyle name="ÅëÈ­ [0]_Sheet1 14 29" xfId="4729"/>
    <cellStyle name="AeE­ [0]_Sheet1 14 3" xfId="4730"/>
    <cellStyle name="ÅëÈ­ [0]_Sheet1 14 3" xfId="4731"/>
    <cellStyle name="AeE­ [0]_Sheet1 14 30" xfId="4732"/>
    <cellStyle name="ÅëÈ­ [0]_Sheet1 14 30" xfId="4733"/>
    <cellStyle name="AeE­ [0]_Sheet1 14 31" xfId="4734"/>
    <cellStyle name="ÅëÈ­ [0]_Sheet1 14 31" xfId="4735"/>
    <cellStyle name="AeE­ [0]_Sheet1 14 32" xfId="4736"/>
    <cellStyle name="ÅëÈ­ [0]_Sheet1 14 32" xfId="4737"/>
    <cellStyle name="AeE­ [0]_Sheet1 14 33" xfId="4738"/>
    <cellStyle name="ÅëÈ­ [0]_Sheet1 14 33" xfId="4739"/>
    <cellStyle name="AeE­ [0]_Sheet1 14 34" xfId="4740"/>
    <cellStyle name="ÅëÈ­ [0]_Sheet1 14 34" xfId="4741"/>
    <cellStyle name="AeE­ [0]_Sheet1 14 35" xfId="4742"/>
    <cellStyle name="ÅëÈ­ [0]_Sheet1 14 35" xfId="4743"/>
    <cellStyle name="AeE­ [0]_Sheet1 14 36" xfId="4744"/>
    <cellStyle name="ÅëÈ­ [0]_Sheet1 14 36" xfId="4745"/>
    <cellStyle name="AeE­ [0]_Sheet1 14 37" xfId="4746"/>
    <cellStyle name="ÅëÈ­ [0]_Sheet1 14 37" xfId="4747"/>
    <cellStyle name="AeE­ [0]_Sheet1 14 38" xfId="4748"/>
    <cellStyle name="ÅëÈ­ [0]_Sheet1 14 38" xfId="4749"/>
    <cellStyle name="AeE­ [0]_Sheet1 14 39" xfId="4750"/>
    <cellStyle name="ÅëÈ­ [0]_Sheet1 14 39" xfId="4751"/>
    <cellStyle name="AeE­ [0]_Sheet1 14 4" xfId="4752"/>
    <cellStyle name="ÅëÈ­ [0]_Sheet1 14 4" xfId="4753"/>
    <cellStyle name="AeE­ [0]_Sheet1 14 40" xfId="4754"/>
    <cellStyle name="ÅëÈ­ [0]_Sheet1 14 40" xfId="4755"/>
    <cellStyle name="AeE­ [0]_Sheet1 14 5" xfId="4756"/>
    <cellStyle name="ÅëÈ­ [0]_Sheet1 14 5" xfId="4757"/>
    <cellStyle name="AeE­ [0]_Sheet1 14 6" xfId="4758"/>
    <cellStyle name="ÅëÈ­ [0]_Sheet1 14 6" xfId="4759"/>
    <cellStyle name="AeE­ [0]_Sheet1 14 7" xfId="4760"/>
    <cellStyle name="ÅëÈ­ [0]_Sheet1 14 7" xfId="4761"/>
    <cellStyle name="AeE­ [0]_Sheet1 14 8" xfId="4762"/>
    <cellStyle name="ÅëÈ­ [0]_Sheet1 14 8" xfId="4763"/>
    <cellStyle name="AeE­ [0]_Sheet1 14 9" xfId="4764"/>
    <cellStyle name="ÅëÈ­ [0]_Sheet1 14 9" xfId="4765"/>
    <cellStyle name="AeE­ [0]_Sheet1 15" xfId="1021"/>
    <cellStyle name="ÅëÈ­ [0]_Sheet1 15" xfId="1022"/>
    <cellStyle name="AeE­ [0]_Sheet1 16" xfId="1023"/>
    <cellStyle name="ÅëÈ­ [0]_Sheet1 16" xfId="1024"/>
    <cellStyle name="AeE­ [0]_Sheet1 17" xfId="1025"/>
    <cellStyle name="ÅëÈ­ [0]_Sheet1 17" xfId="1026"/>
    <cellStyle name="AeE­ [0]_Sheet1 18" xfId="1027"/>
    <cellStyle name="ÅëÈ­ [0]_Sheet1 18" xfId="1028"/>
    <cellStyle name="AeE­ [0]_Sheet1 19" xfId="1029"/>
    <cellStyle name="ÅëÈ­ [0]_Sheet1 19" xfId="1030"/>
    <cellStyle name="AeE­ [0]_Sheet1 2" xfId="1031"/>
    <cellStyle name="ÅëÈ­ [0]_Sheet1 2" xfId="1032"/>
    <cellStyle name="AeE­ [0]_Sheet1 20" xfId="1033"/>
    <cellStyle name="ÅëÈ­ [0]_Sheet1 20" xfId="1034"/>
    <cellStyle name="AeE­ [0]_Sheet1 21" xfId="1035"/>
    <cellStyle name="ÅëÈ­ [0]_Sheet1 21" xfId="1036"/>
    <cellStyle name="AeE­ [0]_Sheet1 22" xfId="1037"/>
    <cellStyle name="ÅëÈ­ [0]_Sheet1 22" xfId="1038"/>
    <cellStyle name="AeE­ [0]_Sheet1 23" xfId="1039"/>
    <cellStyle name="ÅëÈ­ [0]_Sheet1 23" xfId="1040"/>
    <cellStyle name="AeE­ [0]_Sheet1 24" xfId="1041"/>
    <cellStyle name="ÅëÈ­ [0]_Sheet1 24" xfId="1042"/>
    <cellStyle name="AeE­ [0]_Sheet1 25" xfId="1043"/>
    <cellStyle name="ÅëÈ­ [0]_Sheet1 25" xfId="1044"/>
    <cellStyle name="AeE­ [0]_Sheet1 26" xfId="1045"/>
    <cellStyle name="ÅëÈ­ [0]_Sheet1 26" xfId="1046"/>
    <cellStyle name="AeE­ [0]_Sheet1 27" xfId="1047"/>
    <cellStyle name="ÅëÈ­ [0]_Sheet1 27" xfId="1048"/>
    <cellStyle name="AeE­ [0]_Sheet1 28" xfId="1049"/>
    <cellStyle name="ÅëÈ­ [0]_Sheet1 28" xfId="1050"/>
    <cellStyle name="AeE­ [0]_Sheet1 29" xfId="1051"/>
    <cellStyle name="ÅëÈ­ [0]_Sheet1 29" xfId="1052"/>
    <cellStyle name="AeE­ [0]_Sheet1 3" xfId="1053"/>
    <cellStyle name="ÅëÈ­ [0]_Sheet1 3" xfId="1054"/>
    <cellStyle name="AeE­ [0]_Sheet1 30" xfId="1055"/>
    <cellStyle name="ÅëÈ­ [0]_Sheet1 30" xfId="1056"/>
    <cellStyle name="AeE­ [0]_Sheet1 31" xfId="1057"/>
    <cellStyle name="ÅëÈ­ [0]_Sheet1 31" xfId="1058"/>
    <cellStyle name="AeE­ [0]_Sheet1 32" xfId="1059"/>
    <cellStyle name="ÅëÈ­ [0]_Sheet1 32" xfId="1060"/>
    <cellStyle name="AeE­ [0]_Sheet1 33" xfId="1061"/>
    <cellStyle name="ÅëÈ­ [0]_Sheet1 33" xfId="1062"/>
    <cellStyle name="AeE­ [0]_Sheet1 34" xfId="1063"/>
    <cellStyle name="ÅëÈ­ [0]_Sheet1 34" xfId="1064"/>
    <cellStyle name="AeE­ [0]_Sheet1 35" xfId="1065"/>
    <cellStyle name="ÅëÈ­ [0]_Sheet1 35" xfId="1066"/>
    <cellStyle name="AeE­ [0]_Sheet1 36" xfId="1067"/>
    <cellStyle name="ÅëÈ­ [0]_Sheet1 36" xfId="1068"/>
    <cellStyle name="AeE­ [0]_Sheet1 37" xfId="1069"/>
    <cellStyle name="ÅëÈ­ [0]_Sheet1 37" xfId="1070"/>
    <cellStyle name="AeE­ [0]_Sheet1 38" xfId="1071"/>
    <cellStyle name="ÅëÈ­ [0]_Sheet1 38" xfId="1072"/>
    <cellStyle name="AeE­ [0]_Sheet1 39" xfId="1073"/>
    <cellStyle name="ÅëÈ­ [0]_Sheet1 39" xfId="1074"/>
    <cellStyle name="AeE­ [0]_Sheet1 4" xfId="1075"/>
    <cellStyle name="ÅëÈ­ [0]_Sheet1 4" xfId="1076"/>
    <cellStyle name="AeE­ [0]_Sheet1 40" xfId="1077"/>
    <cellStyle name="ÅëÈ­ [0]_Sheet1 40" xfId="1078"/>
    <cellStyle name="AeE­ [0]_Sheet1 41" xfId="1079"/>
    <cellStyle name="ÅëÈ­ [0]_Sheet1 41" xfId="1080"/>
    <cellStyle name="AeE­ [0]_Sheet1 5" xfId="1081"/>
    <cellStyle name="ÅëÈ­ [0]_Sheet1 5" xfId="1082"/>
    <cellStyle name="AeE­ [0]_Sheet1 6" xfId="1083"/>
    <cellStyle name="ÅëÈ­ [0]_Sheet1 6" xfId="1084"/>
    <cellStyle name="AeE­ [0]_Sheet1 7" xfId="1085"/>
    <cellStyle name="ÅëÈ­ [0]_Sheet1 7" xfId="1086"/>
    <cellStyle name="AeE­ [0]_Sheet1 8" xfId="1087"/>
    <cellStyle name="ÅëÈ­ [0]_Sheet1 8" xfId="1088"/>
    <cellStyle name="AeE­ [0]_Sheet1 9" xfId="1089"/>
    <cellStyle name="ÅëÈ­ [0]_Sheet1 9" xfId="1090"/>
    <cellStyle name="AeE­_ 2ÆAAþº° " xfId="8089"/>
    <cellStyle name="ÅëÈ­_¼ÕÀÍ¿¹»ê" xfId="146"/>
    <cellStyle name="AeE­_¼OAI¿¹≫e" xfId="147"/>
    <cellStyle name="ÅëÈ­_ÀÎ°Çºñ,¿ÜÁÖºñ" xfId="148"/>
    <cellStyle name="AeE­_AI°Cºn,μμ±Þºn" xfId="149"/>
    <cellStyle name="ÅëÈ­_laroux" xfId="150"/>
    <cellStyle name="AeE­_laroux_1" xfId="151"/>
    <cellStyle name="ÅëÈ­_laroux_1" xfId="152"/>
    <cellStyle name="AeE­_laroux_1 10" xfId="1091"/>
    <cellStyle name="ÅëÈ­_laroux_1 10" xfId="1092"/>
    <cellStyle name="AeE­_laroux_1 11" xfId="1093"/>
    <cellStyle name="ÅëÈ­_laroux_1 11" xfId="1094"/>
    <cellStyle name="AeE­_laroux_1 12" xfId="1095"/>
    <cellStyle name="ÅëÈ­_laroux_1 12" xfId="1096"/>
    <cellStyle name="AeE­_laroux_1 12 10" xfId="4064"/>
    <cellStyle name="ÅëÈ­_laroux_1 13" xfId="1097"/>
    <cellStyle name="AeE­_laroux_1 14" xfId="1098"/>
    <cellStyle name="ÅëÈ­_laroux_1 14" xfId="1099"/>
    <cellStyle name="AeE­_laroux_1 14 10" xfId="4766"/>
    <cellStyle name="ÅëÈ­_laroux_1 14 10" xfId="4767"/>
    <cellStyle name="AeE­_laroux_1 14 11" xfId="4768"/>
    <cellStyle name="ÅëÈ­_laroux_1 14 11" xfId="4769"/>
    <cellStyle name="AeE­_laroux_1 14 12" xfId="4770"/>
    <cellStyle name="ÅëÈ­_laroux_1 14 12" xfId="4771"/>
    <cellStyle name="AeE­_laroux_1 14 13" xfId="4772"/>
    <cellStyle name="ÅëÈ­_laroux_1 14 13" xfId="4773"/>
    <cellStyle name="AeE­_laroux_1 14 14" xfId="4774"/>
    <cellStyle name="ÅëÈ­_laroux_1 14 14" xfId="4775"/>
    <cellStyle name="AeE­_laroux_1 14 15" xfId="4776"/>
    <cellStyle name="ÅëÈ­_laroux_1 14 15" xfId="4777"/>
    <cellStyle name="AeE­_laroux_1 14 16" xfId="4778"/>
    <cellStyle name="ÅëÈ­_laroux_1 14 16" xfId="4779"/>
    <cellStyle name="AeE­_laroux_1 14 17" xfId="4780"/>
    <cellStyle name="ÅëÈ­_laroux_1 14 17" xfId="4781"/>
    <cellStyle name="AeE­_laroux_1 14 18" xfId="4782"/>
    <cellStyle name="ÅëÈ­_laroux_1 14 18" xfId="4783"/>
    <cellStyle name="AeE­_laroux_1 14 19" xfId="4784"/>
    <cellStyle name="ÅëÈ­_laroux_1 14 19" xfId="4785"/>
    <cellStyle name="AeE­_laroux_1 14 2" xfId="4786"/>
    <cellStyle name="ÅëÈ­_laroux_1 14 2" xfId="4787"/>
    <cellStyle name="AeE­_laroux_1 14 20" xfId="4788"/>
    <cellStyle name="ÅëÈ­_laroux_1 14 20" xfId="4789"/>
    <cellStyle name="AeE­_laroux_1 14 21" xfId="4790"/>
    <cellStyle name="ÅëÈ­_laroux_1 14 21" xfId="4791"/>
    <cellStyle name="AeE­_laroux_1 14 22" xfId="4792"/>
    <cellStyle name="ÅëÈ­_laroux_1 14 22" xfId="4793"/>
    <cellStyle name="AeE­_laroux_1 14 23" xfId="4794"/>
    <cellStyle name="ÅëÈ­_laroux_1 14 23" xfId="4795"/>
    <cellStyle name="AeE­_laroux_1 14 24" xfId="4796"/>
    <cellStyle name="ÅëÈ­_laroux_1 14 24" xfId="4797"/>
    <cellStyle name="AeE­_laroux_1 14 25" xfId="4798"/>
    <cellStyle name="ÅëÈ­_laroux_1 14 25" xfId="4799"/>
    <cellStyle name="AeE­_laroux_1 14 26" xfId="4800"/>
    <cellStyle name="ÅëÈ­_laroux_1 14 26" xfId="4801"/>
    <cellStyle name="AeE­_laroux_1 14 27" xfId="4802"/>
    <cellStyle name="ÅëÈ­_laroux_1 14 27" xfId="4803"/>
    <cellStyle name="AeE­_laroux_1 14 28" xfId="4804"/>
    <cellStyle name="ÅëÈ­_laroux_1 14 28" xfId="4805"/>
    <cellStyle name="AeE­_laroux_1 14 29" xfId="4806"/>
    <cellStyle name="ÅëÈ­_laroux_1 14 29" xfId="4807"/>
    <cellStyle name="AeE­_laroux_1 14 3" xfId="4808"/>
    <cellStyle name="ÅëÈ­_laroux_1 14 3" xfId="4809"/>
    <cellStyle name="AeE­_laroux_1 14 30" xfId="4810"/>
    <cellStyle name="ÅëÈ­_laroux_1 14 30" xfId="4811"/>
    <cellStyle name="AeE­_laroux_1 14 31" xfId="4812"/>
    <cellStyle name="ÅëÈ­_laroux_1 14 31" xfId="4813"/>
    <cellStyle name="AeE­_laroux_1 14 32" xfId="4814"/>
    <cellStyle name="ÅëÈ­_laroux_1 14 32" xfId="4815"/>
    <cellStyle name="AeE­_laroux_1 14 33" xfId="4816"/>
    <cellStyle name="ÅëÈ­_laroux_1 14 33" xfId="4817"/>
    <cellStyle name="AeE­_laroux_1 14 34" xfId="4818"/>
    <cellStyle name="ÅëÈ­_laroux_1 14 34" xfId="4819"/>
    <cellStyle name="AeE­_laroux_1 14 35" xfId="4820"/>
    <cellStyle name="ÅëÈ­_laroux_1 14 35" xfId="4821"/>
    <cellStyle name="AeE­_laroux_1 14 36" xfId="4822"/>
    <cellStyle name="ÅëÈ­_laroux_1 14 36" xfId="4823"/>
    <cellStyle name="AeE­_laroux_1 14 37" xfId="4824"/>
    <cellStyle name="ÅëÈ­_laroux_1 14 37" xfId="4825"/>
    <cellStyle name="AeE­_laroux_1 14 38" xfId="4826"/>
    <cellStyle name="ÅëÈ­_laroux_1 14 38" xfId="4827"/>
    <cellStyle name="AeE­_laroux_1 14 39" xfId="4828"/>
    <cellStyle name="ÅëÈ­_laroux_1 14 39" xfId="4829"/>
    <cellStyle name="AeE­_laroux_1 14 4" xfId="4830"/>
    <cellStyle name="ÅëÈ­_laroux_1 14 4" xfId="4831"/>
    <cellStyle name="AeE­_laroux_1 14 40" xfId="4832"/>
    <cellStyle name="ÅëÈ­_laroux_1 14 40" xfId="4833"/>
    <cellStyle name="AeE­_laroux_1 14 5" xfId="4834"/>
    <cellStyle name="ÅëÈ­_laroux_1 14 5" xfId="4835"/>
    <cellStyle name="AeE­_laroux_1 14 6" xfId="4836"/>
    <cellStyle name="ÅëÈ­_laroux_1 14 6" xfId="4837"/>
    <cellStyle name="AeE­_laroux_1 14 7" xfId="4838"/>
    <cellStyle name="ÅëÈ­_laroux_1 14 7" xfId="4839"/>
    <cellStyle name="AeE­_laroux_1 14 8" xfId="4840"/>
    <cellStyle name="ÅëÈ­_laroux_1 14 8" xfId="4841"/>
    <cellStyle name="AeE­_laroux_1 14 9" xfId="4842"/>
    <cellStyle name="ÅëÈ­_laroux_1 14 9" xfId="4843"/>
    <cellStyle name="AeE­_laroux_1 15" xfId="1100"/>
    <cellStyle name="ÅëÈ­_laroux_1 15" xfId="1101"/>
    <cellStyle name="AeE­_laroux_1 16" xfId="1102"/>
    <cellStyle name="ÅëÈ­_laroux_1 16" xfId="1103"/>
    <cellStyle name="AeE­_laroux_1 17" xfId="1104"/>
    <cellStyle name="ÅëÈ­_laroux_1 17" xfId="1105"/>
    <cellStyle name="AeE­_laroux_1 18" xfId="1106"/>
    <cellStyle name="ÅëÈ­_laroux_1 18" xfId="1107"/>
    <cellStyle name="AeE­_laroux_1 19" xfId="1108"/>
    <cellStyle name="ÅëÈ­_laroux_1 19" xfId="1109"/>
    <cellStyle name="AeE­_laroux_1 2" xfId="1110"/>
    <cellStyle name="ÅëÈ­_laroux_1 2" xfId="1111"/>
    <cellStyle name="AeE­_laroux_1 20" xfId="1112"/>
    <cellStyle name="ÅëÈ­_laroux_1 20" xfId="1113"/>
    <cellStyle name="AeE­_laroux_1 21" xfId="1114"/>
    <cellStyle name="ÅëÈ­_laroux_1 21" xfId="1115"/>
    <cellStyle name="AeE­_laroux_1 22" xfId="1116"/>
    <cellStyle name="ÅëÈ­_laroux_1 22" xfId="1117"/>
    <cellStyle name="AeE­_laroux_1 23" xfId="1118"/>
    <cellStyle name="ÅëÈ­_laroux_1 23" xfId="1119"/>
    <cellStyle name="AeE­_laroux_1 24" xfId="1120"/>
    <cellStyle name="ÅëÈ­_laroux_1 24" xfId="1121"/>
    <cellStyle name="AeE­_laroux_1 25" xfId="1122"/>
    <cellStyle name="ÅëÈ­_laroux_1 25" xfId="1123"/>
    <cellStyle name="AeE­_laroux_1 26" xfId="1124"/>
    <cellStyle name="ÅëÈ­_laroux_1 26" xfId="1125"/>
    <cellStyle name="AeE­_laroux_1 27" xfId="1126"/>
    <cellStyle name="ÅëÈ­_laroux_1 27" xfId="1127"/>
    <cellStyle name="AeE­_laroux_1 28" xfId="1128"/>
    <cellStyle name="ÅëÈ­_laroux_1 28" xfId="1129"/>
    <cellStyle name="AeE­_laroux_1 29" xfId="1130"/>
    <cellStyle name="ÅëÈ­_laroux_1 29" xfId="1131"/>
    <cellStyle name="AeE­_laroux_1 3" xfId="1132"/>
    <cellStyle name="ÅëÈ­_laroux_1 3" xfId="1133"/>
    <cellStyle name="AeE­_laroux_1 30" xfId="1134"/>
    <cellStyle name="ÅëÈ­_laroux_1 30" xfId="1135"/>
    <cellStyle name="AeE­_laroux_1 31" xfId="1136"/>
    <cellStyle name="ÅëÈ­_laroux_1 31" xfId="1137"/>
    <cellStyle name="AeE­_laroux_1 32" xfId="1138"/>
    <cellStyle name="ÅëÈ­_laroux_1 32" xfId="1139"/>
    <cellStyle name="AeE­_laroux_1 33" xfId="1140"/>
    <cellStyle name="ÅëÈ­_laroux_1 33" xfId="1141"/>
    <cellStyle name="AeE­_laroux_1 34" xfId="1142"/>
    <cellStyle name="ÅëÈ­_laroux_1 34" xfId="1143"/>
    <cellStyle name="AeE­_laroux_1 35" xfId="1144"/>
    <cellStyle name="ÅëÈ­_laroux_1 35" xfId="1145"/>
    <cellStyle name="AeE­_laroux_1 36" xfId="1146"/>
    <cellStyle name="ÅëÈ­_laroux_1 36" xfId="1147"/>
    <cellStyle name="AeE­_laroux_1 37" xfId="1148"/>
    <cellStyle name="ÅëÈ­_laroux_1 37" xfId="1149"/>
    <cellStyle name="AeE­_laroux_1 38" xfId="1150"/>
    <cellStyle name="ÅëÈ­_laroux_1 38" xfId="1151"/>
    <cellStyle name="AeE­_laroux_1 39" xfId="1152"/>
    <cellStyle name="ÅëÈ­_laroux_1 39" xfId="1153"/>
    <cellStyle name="AeE­_laroux_1 4" xfId="1154"/>
    <cellStyle name="ÅëÈ­_laroux_1 4" xfId="1155"/>
    <cellStyle name="AeE­_laroux_1 40" xfId="1156"/>
    <cellStyle name="ÅëÈ­_laroux_1 40" xfId="1157"/>
    <cellStyle name="AeE­_laroux_1 41" xfId="1158"/>
    <cellStyle name="ÅëÈ­_laroux_1 41" xfId="1159"/>
    <cellStyle name="AeE­_laroux_1 5" xfId="1160"/>
    <cellStyle name="ÅëÈ­_laroux_1 5" xfId="1161"/>
    <cellStyle name="AeE­_laroux_1 6" xfId="1162"/>
    <cellStyle name="ÅëÈ­_laroux_1 6" xfId="1163"/>
    <cellStyle name="AeE­_laroux_1 7" xfId="1164"/>
    <cellStyle name="ÅëÈ­_laroux_1 7" xfId="1165"/>
    <cellStyle name="AeE­_laroux_1 8" xfId="1166"/>
    <cellStyle name="ÅëÈ­_laroux_1 8" xfId="1167"/>
    <cellStyle name="AeE­_laroux_1 9" xfId="1168"/>
    <cellStyle name="ÅëÈ­_laroux_1 9" xfId="1169"/>
    <cellStyle name="AeE­_laroux_2" xfId="153"/>
    <cellStyle name="ÅëÈ­_laroux_2" xfId="154"/>
    <cellStyle name="AeE­_laroux_2 10" xfId="1170"/>
    <cellStyle name="ÅëÈ­_laroux_2 10" xfId="1171"/>
    <cellStyle name="AeE­_laroux_2 11" xfId="1172"/>
    <cellStyle name="ÅëÈ­_laroux_2 11" xfId="1173"/>
    <cellStyle name="AeE­_laroux_2 12" xfId="1174"/>
    <cellStyle name="ÅëÈ­_laroux_2 12" xfId="1175"/>
    <cellStyle name="AeE­_laroux_2 13" xfId="1176"/>
    <cellStyle name="ÅëÈ­_laroux_2 13" xfId="1177"/>
    <cellStyle name="AeE­_laroux_2 14" xfId="1178"/>
    <cellStyle name="ÅëÈ­_laroux_2 14" xfId="1179"/>
    <cellStyle name="AeE­_laroux_2 15" xfId="1180"/>
    <cellStyle name="ÅëÈ­_laroux_2 15" xfId="1181"/>
    <cellStyle name="AeE­_laroux_2 16" xfId="1182"/>
    <cellStyle name="ÅëÈ­_laroux_2 16" xfId="1183"/>
    <cellStyle name="AeE­_laroux_2 17" xfId="1184"/>
    <cellStyle name="ÅëÈ­_laroux_2 17" xfId="1185"/>
    <cellStyle name="AeE­_laroux_2 18" xfId="1186"/>
    <cellStyle name="ÅëÈ­_laroux_2 18" xfId="1187"/>
    <cellStyle name="AeE­_laroux_2 19" xfId="1188"/>
    <cellStyle name="ÅëÈ­_laroux_2 19" xfId="1189"/>
    <cellStyle name="AeE­_laroux_2 2" xfId="1190"/>
    <cellStyle name="ÅëÈ­_laroux_2 2" xfId="1191"/>
    <cellStyle name="AeE­_laroux_2 20" xfId="1192"/>
    <cellStyle name="ÅëÈ­_laroux_2 20" xfId="1193"/>
    <cellStyle name="AeE­_laroux_2 21" xfId="1194"/>
    <cellStyle name="ÅëÈ­_laroux_2 21" xfId="1195"/>
    <cellStyle name="AeE­_laroux_2 22" xfId="1196"/>
    <cellStyle name="ÅëÈ­_laroux_2 22" xfId="1197"/>
    <cellStyle name="AeE­_laroux_2 23" xfId="1198"/>
    <cellStyle name="ÅëÈ­_laroux_2 23" xfId="1199"/>
    <cellStyle name="AeE­_laroux_2 24" xfId="1200"/>
    <cellStyle name="ÅëÈ­_laroux_2 24" xfId="1201"/>
    <cellStyle name="AeE­_laroux_2 25" xfId="1202"/>
    <cellStyle name="ÅëÈ­_laroux_2 25" xfId="1203"/>
    <cellStyle name="AeE­_laroux_2 26" xfId="1204"/>
    <cellStyle name="ÅëÈ­_laroux_2 26" xfId="1205"/>
    <cellStyle name="AeE­_laroux_2 27" xfId="1206"/>
    <cellStyle name="ÅëÈ­_laroux_2 27" xfId="1207"/>
    <cellStyle name="AeE­_laroux_2 28" xfId="1208"/>
    <cellStyle name="ÅëÈ­_laroux_2 28" xfId="1209"/>
    <cellStyle name="AeE­_laroux_2 29" xfId="1210"/>
    <cellStyle name="ÅëÈ­_laroux_2 29" xfId="1211"/>
    <cellStyle name="AeE­_laroux_2 3" xfId="1212"/>
    <cellStyle name="ÅëÈ­_laroux_2 3" xfId="1213"/>
    <cellStyle name="AeE­_laroux_2 30" xfId="1214"/>
    <cellStyle name="ÅëÈ­_laroux_2 30" xfId="1215"/>
    <cellStyle name="AeE­_laroux_2 31" xfId="1216"/>
    <cellStyle name="ÅëÈ­_laroux_2 31" xfId="1217"/>
    <cellStyle name="AeE­_laroux_2 32" xfId="1218"/>
    <cellStyle name="ÅëÈ­_laroux_2 32" xfId="1219"/>
    <cellStyle name="AeE­_laroux_2 33" xfId="1220"/>
    <cellStyle name="ÅëÈ­_laroux_2 33" xfId="1221"/>
    <cellStyle name="AeE­_laroux_2 34" xfId="1222"/>
    <cellStyle name="ÅëÈ­_laroux_2 34" xfId="1223"/>
    <cellStyle name="AeE­_laroux_2 35" xfId="1224"/>
    <cellStyle name="ÅëÈ­_laroux_2 35" xfId="1225"/>
    <cellStyle name="AeE­_laroux_2 36" xfId="1226"/>
    <cellStyle name="ÅëÈ­_laroux_2 36" xfId="1227"/>
    <cellStyle name="AeE­_laroux_2 37" xfId="1228"/>
    <cellStyle name="ÅëÈ­_laroux_2 37" xfId="1229"/>
    <cellStyle name="AeE­_laroux_2 38" xfId="1230"/>
    <cellStyle name="ÅëÈ­_laroux_2 38" xfId="1231"/>
    <cellStyle name="AeE­_laroux_2 39" xfId="1232"/>
    <cellStyle name="ÅëÈ­_laroux_2 39" xfId="1233"/>
    <cellStyle name="AeE­_laroux_2 4" xfId="1234"/>
    <cellStyle name="ÅëÈ­_laroux_2 4" xfId="1235"/>
    <cellStyle name="AeE­_laroux_2 40" xfId="1236"/>
    <cellStyle name="ÅëÈ­_laroux_2 40" xfId="1237"/>
    <cellStyle name="AeE­_laroux_2 41" xfId="1238"/>
    <cellStyle name="ÅëÈ­_laroux_2 41" xfId="1239"/>
    <cellStyle name="AeE­_laroux_2 5" xfId="1240"/>
    <cellStyle name="ÅëÈ­_laroux_2 5" xfId="1241"/>
    <cellStyle name="AeE­_laroux_2 6" xfId="1242"/>
    <cellStyle name="ÅëÈ­_laroux_2 6" xfId="1243"/>
    <cellStyle name="AeE­_laroux_2 7" xfId="1244"/>
    <cellStyle name="ÅëÈ­_laroux_2 7" xfId="1245"/>
    <cellStyle name="AeE­_laroux_2 8" xfId="1246"/>
    <cellStyle name="ÅëÈ­_laroux_2 8" xfId="1247"/>
    <cellStyle name="AeE­_laroux_2 9" xfId="1248"/>
    <cellStyle name="ÅëÈ­_laroux_2 9" xfId="1249"/>
    <cellStyle name="AeE­_laroux_2_41-06농림16" xfId="155"/>
    <cellStyle name="ÅëÈ­_laroux_2_41-06농림16" xfId="156"/>
    <cellStyle name="AeE­_laroux_2_41-06농림16 10" xfId="1250"/>
    <cellStyle name="ÅëÈ­_laroux_2_41-06농림16 10" xfId="1251"/>
    <cellStyle name="AeE­_laroux_2_41-06농림16 11" xfId="1252"/>
    <cellStyle name="ÅëÈ­_laroux_2_41-06농림16 11" xfId="1253"/>
    <cellStyle name="AeE­_laroux_2_41-06농림16 12" xfId="1254"/>
    <cellStyle name="ÅëÈ­_laroux_2_41-06농림16 12" xfId="1255"/>
    <cellStyle name="AeE­_laroux_2_41-06농림16 13" xfId="1256"/>
    <cellStyle name="ÅëÈ­_laroux_2_41-06농림16 13" xfId="1257"/>
    <cellStyle name="AeE­_laroux_2_41-06농림16 14" xfId="1258"/>
    <cellStyle name="ÅëÈ­_laroux_2_41-06농림16 14" xfId="1259"/>
    <cellStyle name="AeE­_laroux_2_41-06농림16 15" xfId="1260"/>
    <cellStyle name="ÅëÈ­_laroux_2_41-06농림16 15" xfId="1261"/>
    <cellStyle name="AeE­_laroux_2_41-06농림16 16" xfId="1262"/>
    <cellStyle name="ÅëÈ­_laroux_2_41-06농림16 16" xfId="1263"/>
    <cellStyle name="AeE­_laroux_2_41-06농림16 17" xfId="1264"/>
    <cellStyle name="ÅëÈ­_laroux_2_41-06농림16 17" xfId="1265"/>
    <cellStyle name="AeE­_laroux_2_41-06농림16 18" xfId="1266"/>
    <cellStyle name="ÅëÈ­_laroux_2_41-06농림16 18" xfId="1267"/>
    <cellStyle name="AeE­_laroux_2_41-06농림16 19" xfId="1268"/>
    <cellStyle name="ÅëÈ­_laroux_2_41-06농림16 19" xfId="1269"/>
    <cellStyle name="AeE­_laroux_2_41-06농림16 2" xfId="1270"/>
    <cellStyle name="ÅëÈ­_laroux_2_41-06농림16 2" xfId="1271"/>
    <cellStyle name="AeE­_laroux_2_41-06농림16 20" xfId="1272"/>
    <cellStyle name="ÅëÈ­_laroux_2_41-06농림16 20" xfId="1273"/>
    <cellStyle name="AeE­_laroux_2_41-06농림16 21" xfId="1274"/>
    <cellStyle name="ÅëÈ­_laroux_2_41-06농림16 21" xfId="1275"/>
    <cellStyle name="AeE­_laroux_2_41-06농림16 22" xfId="1276"/>
    <cellStyle name="ÅëÈ­_laroux_2_41-06농림16 22" xfId="1277"/>
    <cellStyle name="AeE­_laroux_2_41-06농림16 23" xfId="1278"/>
    <cellStyle name="ÅëÈ­_laroux_2_41-06농림16 23" xfId="1279"/>
    <cellStyle name="AeE­_laroux_2_41-06농림16 24" xfId="1280"/>
    <cellStyle name="ÅëÈ­_laroux_2_41-06농림16 24" xfId="1281"/>
    <cellStyle name="AeE­_laroux_2_41-06농림16 25" xfId="1282"/>
    <cellStyle name="ÅëÈ­_laroux_2_41-06농림16 25" xfId="1283"/>
    <cellStyle name="AeE­_laroux_2_41-06농림16 26" xfId="1284"/>
    <cellStyle name="ÅëÈ­_laroux_2_41-06농림16 26" xfId="1285"/>
    <cellStyle name="AeE­_laroux_2_41-06농림16 27" xfId="1286"/>
    <cellStyle name="ÅëÈ­_laroux_2_41-06농림16 27" xfId="1287"/>
    <cellStyle name="AeE­_laroux_2_41-06농림16 28" xfId="1288"/>
    <cellStyle name="ÅëÈ­_laroux_2_41-06농림16 28" xfId="1289"/>
    <cellStyle name="AeE­_laroux_2_41-06농림16 29" xfId="1290"/>
    <cellStyle name="ÅëÈ­_laroux_2_41-06농림16 29" xfId="1291"/>
    <cellStyle name="AeE­_laroux_2_41-06농림16 3" xfId="1292"/>
    <cellStyle name="ÅëÈ­_laroux_2_41-06농림16 3" xfId="1293"/>
    <cellStyle name="AeE­_laroux_2_41-06농림16 30" xfId="1294"/>
    <cellStyle name="ÅëÈ­_laroux_2_41-06농림16 30" xfId="1295"/>
    <cellStyle name="AeE­_laroux_2_41-06농림16 31" xfId="1296"/>
    <cellStyle name="ÅëÈ­_laroux_2_41-06농림16 31" xfId="1297"/>
    <cellStyle name="AeE­_laroux_2_41-06농림16 32" xfId="1298"/>
    <cellStyle name="ÅëÈ­_laroux_2_41-06농림16 32" xfId="1299"/>
    <cellStyle name="AeE­_laroux_2_41-06농림16 33" xfId="1300"/>
    <cellStyle name="ÅëÈ­_laroux_2_41-06농림16 33" xfId="1301"/>
    <cellStyle name="AeE­_laroux_2_41-06농림16 34" xfId="1302"/>
    <cellStyle name="ÅëÈ­_laroux_2_41-06농림16 34" xfId="1303"/>
    <cellStyle name="AeE­_laroux_2_41-06농림16 35" xfId="1304"/>
    <cellStyle name="ÅëÈ­_laroux_2_41-06농림16 35" xfId="1305"/>
    <cellStyle name="AeE­_laroux_2_41-06농림16 36" xfId="1306"/>
    <cellStyle name="ÅëÈ­_laroux_2_41-06농림16 36" xfId="1307"/>
    <cellStyle name="AeE­_laroux_2_41-06농림16 37" xfId="1308"/>
    <cellStyle name="ÅëÈ­_laroux_2_41-06농림16 37" xfId="1309"/>
    <cellStyle name="AeE­_laroux_2_41-06농림16 38" xfId="1310"/>
    <cellStyle name="ÅëÈ­_laroux_2_41-06농림16 38" xfId="1311"/>
    <cellStyle name="AeE­_laroux_2_41-06농림16 39" xfId="1312"/>
    <cellStyle name="ÅëÈ­_laroux_2_41-06농림16 39" xfId="1313"/>
    <cellStyle name="AeE­_laroux_2_41-06농림16 4" xfId="1314"/>
    <cellStyle name="ÅëÈ­_laroux_2_41-06농림16 4" xfId="1315"/>
    <cellStyle name="AeE­_laroux_2_41-06농림16 40" xfId="1316"/>
    <cellStyle name="ÅëÈ­_laroux_2_41-06농림16 40" xfId="1317"/>
    <cellStyle name="AeE­_laroux_2_41-06농림16 41" xfId="1318"/>
    <cellStyle name="ÅëÈ­_laroux_2_41-06농림16 41" xfId="1319"/>
    <cellStyle name="AeE­_laroux_2_41-06농림16 5" xfId="1320"/>
    <cellStyle name="ÅëÈ­_laroux_2_41-06농림16 5" xfId="1321"/>
    <cellStyle name="AeE­_laroux_2_41-06농림16 6" xfId="1322"/>
    <cellStyle name="ÅëÈ­_laroux_2_41-06농림16 6" xfId="1323"/>
    <cellStyle name="AeE­_laroux_2_41-06농림16 7" xfId="1324"/>
    <cellStyle name="ÅëÈ­_laroux_2_41-06농림16 7" xfId="1325"/>
    <cellStyle name="AeE­_laroux_2_41-06농림16 8" xfId="1326"/>
    <cellStyle name="ÅëÈ­_laroux_2_41-06농림16 8" xfId="1327"/>
    <cellStyle name="AeE­_laroux_2_41-06농림16 9" xfId="1328"/>
    <cellStyle name="ÅëÈ­_laroux_2_41-06농림16 9" xfId="1329"/>
    <cellStyle name="AeE­_laroux_2_41-06농림41" xfId="157"/>
    <cellStyle name="ÅëÈ­_laroux_2_41-06농림41" xfId="158"/>
    <cellStyle name="AeE­_laroux_2_41-06농림41 10" xfId="1330"/>
    <cellStyle name="ÅëÈ­_laroux_2_41-06농림41 10" xfId="1331"/>
    <cellStyle name="AeE­_laroux_2_41-06농림41 11" xfId="1332"/>
    <cellStyle name="ÅëÈ­_laroux_2_41-06농림41 11" xfId="1333"/>
    <cellStyle name="AeE­_laroux_2_41-06농림41 12" xfId="1334"/>
    <cellStyle name="ÅëÈ­_laroux_2_41-06농림41 12" xfId="1335"/>
    <cellStyle name="AeE­_laroux_2_41-06농림41 13" xfId="1336"/>
    <cellStyle name="ÅëÈ­_laroux_2_41-06농림41 13" xfId="1337"/>
    <cellStyle name="AeE­_laroux_2_41-06농림41 14" xfId="1338"/>
    <cellStyle name="ÅëÈ­_laroux_2_41-06농림41 14" xfId="1339"/>
    <cellStyle name="AeE­_laroux_2_41-06농림41 15" xfId="1340"/>
    <cellStyle name="ÅëÈ­_laroux_2_41-06농림41 15" xfId="1341"/>
    <cellStyle name="AeE­_laroux_2_41-06농림41 16" xfId="1342"/>
    <cellStyle name="ÅëÈ­_laroux_2_41-06농림41 16" xfId="1343"/>
    <cellStyle name="AeE­_laroux_2_41-06농림41 17" xfId="1344"/>
    <cellStyle name="ÅëÈ­_laroux_2_41-06농림41 17" xfId="1345"/>
    <cellStyle name="AeE­_laroux_2_41-06농림41 18" xfId="1346"/>
    <cellStyle name="ÅëÈ­_laroux_2_41-06농림41 18" xfId="1347"/>
    <cellStyle name="AeE­_laroux_2_41-06농림41 19" xfId="1348"/>
    <cellStyle name="ÅëÈ­_laroux_2_41-06농림41 19" xfId="1349"/>
    <cellStyle name="AeE­_laroux_2_41-06농림41 2" xfId="1350"/>
    <cellStyle name="ÅëÈ­_laroux_2_41-06농림41 2" xfId="1351"/>
    <cellStyle name="AeE­_laroux_2_41-06농림41 20" xfId="1352"/>
    <cellStyle name="ÅëÈ­_laroux_2_41-06농림41 20" xfId="1353"/>
    <cellStyle name="AeE­_laroux_2_41-06농림41 21" xfId="1354"/>
    <cellStyle name="ÅëÈ­_laroux_2_41-06농림41 21" xfId="1355"/>
    <cellStyle name="AeE­_laroux_2_41-06농림41 22" xfId="1356"/>
    <cellStyle name="ÅëÈ­_laroux_2_41-06농림41 22" xfId="1357"/>
    <cellStyle name="AeE­_laroux_2_41-06농림41 23" xfId="1358"/>
    <cellStyle name="ÅëÈ­_laroux_2_41-06농림41 23" xfId="1359"/>
    <cellStyle name="AeE­_laroux_2_41-06농림41 24" xfId="1360"/>
    <cellStyle name="ÅëÈ­_laroux_2_41-06농림41 24" xfId="1361"/>
    <cellStyle name="AeE­_laroux_2_41-06농림41 25" xfId="1362"/>
    <cellStyle name="ÅëÈ­_laroux_2_41-06농림41 25" xfId="1363"/>
    <cellStyle name="AeE­_laroux_2_41-06농림41 26" xfId="1364"/>
    <cellStyle name="ÅëÈ­_laroux_2_41-06농림41 26" xfId="1365"/>
    <cellStyle name="AeE­_laroux_2_41-06농림41 27" xfId="1366"/>
    <cellStyle name="ÅëÈ­_laroux_2_41-06농림41 27" xfId="1367"/>
    <cellStyle name="AeE­_laroux_2_41-06농림41 28" xfId="1368"/>
    <cellStyle name="ÅëÈ­_laroux_2_41-06농림41 28" xfId="1369"/>
    <cellStyle name="AeE­_laroux_2_41-06농림41 29" xfId="1370"/>
    <cellStyle name="ÅëÈ­_laroux_2_41-06농림41 29" xfId="1371"/>
    <cellStyle name="AeE­_laroux_2_41-06농림41 3" xfId="1372"/>
    <cellStyle name="ÅëÈ­_laroux_2_41-06농림41 3" xfId="1373"/>
    <cellStyle name="AeE­_laroux_2_41-06농림41 30" xfId="1374"/>
    <cellStyle name="ÅëÈ­_laroux_2_41-06농림41 30" xfId="1375"/>
    <cellStyle name="AeE­_laroux_2_41-06농림41 31" xfId="1376"/>
    <cellStyle name="ÅëÈ­_laroux_2_41-06농림41 31" xfId="1377"/>
    <cellStyle name="AeE­_laroux_2_41-06농림41 32" xfId="1378"/>
    <cellStyle name="ÅëÈ­_laroux_2_41-06농림41 32" xfId="1379"/>
    <cellStyle name="AeE­_laroux_2_41-06농림41 33" xfId="1380"/>
    <cellStyle name="ÅëÈ­_laroux_2_41-06농림41 33" xfId="1381"/>
    <cellStyle name="AeE­_laroux_2_41-06농림41 34" xfId="1382"/>
    <cellStyle name="ÅëÈ­_laroux_2_41-06농림41 34" xfId="1383"/>
    <cellStyle name="AeE­_laroux_2_41-06농림41 35" xfId="1384"/>
    <cellStyle name="ÅëÈ­_laroux_2_41-06농림41 35" xfId="1385"/>
    <cellStyle name="AeE­_laroux_2_41-06농림41 36" xfId="1386"/>
    <cellStyle name="ÅëÈ­_laroux_2_41-06농림41 36" xfId="1387"/>
    <cellStyle name="AeE­_laroux_2_41-06농림41 37" xfId="1388"/>
    <cellStyle name="ÅëÈ­_laroux_2_41-06농림41 37" xfId="1389"/>
    <cellStyle name="AeE­_laroux_2_41-06농림41 38" xfId="1390"/>
    <cellStyle name="ÅëÈ­_laroux_2_41-06농림41 38" xfId="1391"/>
    <cellStyle name="AeE­_laroux_2_41-06농림41 39" xfId="1392"/>
    <cellStyle name="ÅëÈ­_laroux_2_41-06농림41 39" xfId="1393"/>
    <cellStyle name="AeE­_laroux_2_41-06농림41 4" xfId="1394"/>
    <cellStyle name="ÅëÈ­_laroux_2_41-06농림41 4" xfId="1395"/>
    <cellStyle name="AeE­_laroux_2_41-06농림41 40" xfId="1396"/>
    <cellStyle name="ÅëÈ­_laroux_2_41-06농림41 40" xfId="1397"/>
    <cellStyle name="AeE­_laroux_2_41-06농림41 41" xfId="1398"/>
    <cellStyle name="ÅëÈ­_laroux_2_41-06농림41 41" xfId="1399"/>
    <cellStyle name="AeE­_laroux_2_41-06농림41 5" xfId="1400"/>
    <cellStyle name="ÅëÈ­_laroux_2_41-06농림41 5" xfId="1401"/>
    <cellStyle name="AeE­_laroux_2_41-06농림41 6" xfId="1402"/>
    <cellStyle name="ÅëÈ­_laroux_2_41-06농림41 6" xfId="1403"/>
    <cellStyle name="AeE­_laroux_2_41-06농림41 7" xfId="1404"/>
    <cellStyle name="ÅëÈ­_laroux_2_41-06농림41 7" xfId="1405"/>
    <cellStyle name="AeE­_laroux_2_41-06농림41 8" xfId="1406"/>
    <cellStyle name="ÅëÈ­_laroux_2_41-06농림41 8" xfId="1407"/>
    <cellStyle name="AeE­_laroux_2_41-06농림41 9" xfId="1408"/>
    <cellStyle name="ÅëÈ­_laroux_2_41-06농림41 9" xfId="1409"/>
    <cellStyle name="AeE­_Sheet1" xfId="159"/>
    <cellStyle name="ÅëÈ­_Sheet1" xfId="160"/>
    <cellStyle name="AeE­_Sheet1 10" xfId="1410"/>
    <cellStyle name="ÅëÈ­_Sheet1 10" xfId="1411"/>
    <cellStyle name="AeE­_Sheet1 11" xfId="1412"/>
    <cellStyle name="ÅëÈ­_Sheet1 11" xfId="1413"/>
    <cellStyle name="AeE­_Sheet1 12" xfId="1414"/>
    <cellStyle name="ÅëÈ­_Sheet1 12" xfId="1415"/>
    <cellStyle name="AeE­_Sheet1 12 10" xfId="4065"/>
    <cellStyle name="ÅëÈ­_Sheet1 13" xfId="1416"/>
    <cellStyle name="AeE­_Sheet1 14" xfId="1417"/>
    <cellStyle name="ÅëÈ­_Sheet1 14" xfId="1418"/>
    <cellStyle name="AeE­_Sheet1 14 10" xfId="4844"/>
    <cellStyle name="ÅëÈ­_Sheet1 14 10" xfId="4845"/>
    <cellStyle name="AeE­_Sheet1 14 11" xfId="4846"/>
    <cellStyle name="ÅëÈ­_Sheet1 14 11" xfId="4847"/>
    <cellStyle name="AeE­_Sheet1 14 12" xfId="4848"/>
    <cellStyle name="ÅëÈ­_Sheet1 14 12" xfId="4849"/>
    <cellStyle name="AeE­_Sheet1 14 13" xfId="4850"/>
    <cellStyle name="ÅëÈ­_Sheet1 14 13" xfId="4851"/>
    <cellStyle name="AeE­_Sheet1 14 14" xfId="4852"/>
    <cellStyle name="ÅëÈ­_Sheet1 14 14" xfId="4853"/>
    <cellStyle name="AeE­_Sheet1 14 15" xfId="4854"/>
    <cellStyle name="ÅëÈ­_Sheet1 14 15" xfId="4855"/>
    <cellStyle name="AeE­_Sheet1 14 16" xfId="4856"/>
    <cellStyle name="ÅëÈ­_Sheet1 14 16" xfId="4857"/>
    <cellStyle name="AeE­_Sheet1 14 17" xfId="4858"/>
    <cellStyle name="ÅëÈ­_Sheet1 14 17" xfId="4859"/>
    <cellStyle name="AeE­_Sheet1 14 18" xfId="4860"/>
    <cellStyle name="ÅëÈ­_Sheet1 14 18" xfId="4861"/>
    <cellStyle name="AeE­_Sheet1 14 19" xfId="4862"/>
    <cellStyle name="ÅëÈ­_Sheet1 14 19" xfId="4863"/>
    <cellStyle name="AeE­_Sheet1 14 2" xfId="4864"/>
    <cellStyle name="ÅëÈ­_Sheet1 14 2" xfId="4865"/>
    <cellStyle name="AeE­_Sheet1 14 20" xfId="4866"/>
    <cellStyle name="ÅëÈ­_Sheet1 14 20" xfId="4867"/>
    <cellStyle name="AeE­_Sheet1 14 21" xfId="4868"/>
    <cellStyle name="ÅëÈ­_Sheet1 14 21" xfId="4869"/>
    <cellStyle name="AeE­_Sheet1 14 22" xfId="4870"/>
    <cellStyle name="ÅëÈ­_Sheet1 14 22" xfId="4871"/>
    <cellStyle name="AeE­_Sheet1 14 23" xfId="4872"/>
    <cellStyle name="ÅëÈ­_Sheet1 14 23" xfId="4873"/>
    <cellStyle name="AeE­_Sheet1 14 24" xfId="4874"/>
    <cellStyle name="ÅëÈ­_Sheet1 14 24" xfId="4875"/>
    <cellStyle name="AeE­_Sheet1 14 25" xfId="4876"/>
    <cellStyle name="ÅëÈ­_Sheet1 14 25" xfId="4877"/>
    <cellStyle name="AeE­_Sheet1 14 26" xfId="4878"/>
    <cellStyle name="ÅëÈ­_Sheet1 14 26" xfId="4879"/>
    <cellStyle name="AeE­_Sheet1 14 27" xfId="4880"/>
    <cellStyle name="ÅëÈ­_Sheet1 14 27" xfId="4881"/>
    <cellStyle name="AeE­_Sheet1 14 28" xfId="4882"/>
    <cellStyle name="ÅëÈ­_Sheet1 14 28" xfId="4883"/>
    <cellStyle name="AeE­_Sheet1 14 29" xfId="4884"/>
    <cellStyle name="ÅëÈ­_Sheet1 14 29" xfId="4885"/>
    <cellStyle name="AeE­_Sheet1 14 3" xfId="4886"/>
    <cellStyle name="ÅëÈ­_Sheet1 14 3" xfId="4887"/>
    <cellStyle name="AeE­_Sheet1 14 30" xfId="4888"/>
    <cellStyle name="ÅëÈ­_Sheet1 14 30" xfId="4889"/>
    <cellStyle name="AeE­_Sheet1 14 31" xfId="4890"/>
    <cellStyle name="ÅëÈ­_Sheet1 14 31" xfId="4891"/>
    <cellStyle name="AeE­_Sheet1 14 32" xfId="4892"/>
    <cellStyle name="ÅëÈ­_Sheet1 14 32" xfId="4893"/>
    <cellStyle name="AeE­_Sheet1 14 33" xfId="4894"/>
    <cellStyle name="ÅëÈ­_Sheet1 14 33" xfId="4895"/>
    <cellStyle name="AeE­_Sheet1 14 34" xfId="4896"/>
    <cellStyle name="ÅëÈ­_Sheet1 14 34" xfId="4897"/>
    <cellStyle name="AeE­_Sheet1 14 35" xfId="4898"/>
    <cellStyle name="ÅëÈ­_Sheet1 14 35" xfId="4899"/>
    <cellStyle name="AeE­_Sheet1 14 36" xfId="4900"/>
    <cellStyle name="ÅëÈ­_Sheet1 14 36" xfId="4901"/>
    <cellStyle name="AeE­_Sheet1 14 37" xfId="4902"/>
    <cellStyle name="ÅëÈ­_Sheet1 14 37" xfId="4903"/>
    <cellStyle name="AeE­_Sheet1 14 38" xfId="4904"/>
    <cellStyle name="ÅëÈ­_Sheet1 14 38" xfId="4905"/>
    <cellStyle name="AeE­_Sheet1 14 39" xfId="4906"/>
    <cellStyle name="ÅëÈ­_Sheet1 14 39" xfId="4907"/>
    <cellStyle name="AeE­_Sheet1 14 4" xfId="4908"/>
    <cellStyle name="ÅëÈ­_Sheet1 14 4" xfId="4909"/>
    <cellStyle name="AeE­_Sheet1 14 40" xfId="4910"/>
    <cellStyle name="ÅëÈ­_Sheet1 14 40" xfId="4911"/>
    <cellStyle name="AeE­_Sheet1 14 5" xfId="4912"/>
    <cellStyle name="ÅëÈ­_Sheet1 14 5" xfId="4913"/>
    <cellStyle name="AeE­_Sheet1 14 6" xfId="4914"/>
    <cellStyle name="ÅëÈ­_Sheet1 14 6" xfId="4915"/>
    <cellStyle name="AeE­_Sheet1 14 7" xfId="4916"/>
    <cellStyle name="ÅëÈ­_Sheet1 14 7" xfId="4917"/>
    <cellStyle name="AeE­_Sheet1 14 8" xfId="4918"/>
    <cellStyle name="ÅëÈ­_Sheet1 14 8" xfId="4919"/>
    <cellStyle name="AeE­_Sheet1 14 9" xfId="4920"/>
    <cellStyle name="ÅëÈ­_Sheet1 14 9" xfId="4921"/>
    <cellStyle name="AeE­_Sheet1 15" xfId="1419"/>
    <cellStyle name="ÅëÈ­_Sheet1 15" xfId="1420"/>
    <cellStyle name="AeE­_Sheet1 16" xfId="1421"/>
    <cellStyle name="ÅëÈ­_Sheet1 16" xfId="1422"/>
    <cellStyle name="AeE­_Sheet1 17" xfId="1423"/>
    <cellStyle name="ÅëÈ­_Sheet1 17" xfId="1424"/>
    <cellStyle name="AeE­_Sheet1 18" xfId="1425"/>
    <cellStyle name="ÅëÈ­_Sheet1 18" xfId="1426"/>
    <cellStyle name="AeE­_Sheet1 19" xfId="1427"/>
    <cellStyle name="ÅëÈ­_Sheet1 19" xfId="1428"/>
    <cellStyle name="AeE­_Sheet1 2" xfId="1429"/>
    <cellStyle name="ÅëÈ­_Sheet1 2" xfId="1430"/>
    <cellStyle name="AeE­_Sheet1 20" xfId="1431"/>
    <cellStyle name="ÅëÈ­_Sheet1 20" xfId="1432"/>
    <cellStyle name="AeE­_Sheet1 21" xfId="1433"/>
    <cellStyle name="ÅëÈ­_Sheet1 21" xfId="1434"/>
    <cellStyle name="AeE­_Sheet1 22" xfId="1435"/>
    <cellStyle name="ÅëÈ­_Sheet1 22" xfId="1436"/>
    <cellStyle name="AeE­_Sheet1 23" xfId="1437"/>
    <cellStyle name="ÅëÈ­_Sheet1 23" xfId="1438"/>
    <cellStyle name="AeE­_Sheet1 24" xfId="1439"/>
    <cellStyle name="ÅëÈ­_Sheet1 24" xfId="1440"/>
    <cellStyle name="AeE­_Sheet1 25" xfId="1441"/>
    <cellStyle name="ÅëÈ­_Sheet1 25" xfId="1442"/>
    <cellStyle name="AeE­_Sheet1 26" xfId="1443"/>
    <cellStyle name="ÅëÈ­_Sheet1 26" xfId="1444"/>
    <cellStyle name="AeE­_Sheet1 27" xfId="1445"/>
    <cellStyle name="ÅëÈ­_Sheet1 27" xfId="1446"/>
    <cellStyle name="AeE­_Sheet1 28" xfId="1447"/>
    <cellStyle name="ÅëÈ­_Sheet1 28" xfId="1448"/>
    <cellStyle name="AeE­_Sheet1 29" xfId="1449"/>
    <cellStyle name="ÅëÈ­_Sheet1 29" xfId="1450"/>
    <cellStyle name="AeE­_Sheet1 3" xfId="1451"/>
    <cellStyle name="ÅëÈ­_Sheet1 3" xfId="1452"/>
    <cellStyle name="AeE­_Sheet1 30" xfId="1453"/>
    <cellStyle name="ÅëÈ­_Sheet1 30" xfId="1454"/>
    <cellStyle name="AeE­_Sheet1 31" xfId="1455"/>
    <cellStyle name="ÅëÈ­_Sheet1 31" xfId="1456"/>
    <cellStyle name="AeE­_Sheet1 32" xfId="1457"/>
    <cellStyle name="ÅëÈ­_Sheet1 32" xfId="1458"/>
    <cellStyle name="AeE­_Sheet1 33" xfId="1459"/>
    <cellStyle name="ÅëÈ­_Sheet1 33" xfId="1460"/>
    <cellStyle name="AeE­_Sheet1 34" xfId="1461"/>
    <cellStyle name="ÅëÈ­_Sheet1 34" xfId="1462"/>
    <cellStyle name="AeE­_Sheet1 35" xfId="1463"/>
    <cellStyle name="ÅëÈ­_Sheet1 35" xfId="1464"/>
    <cellStyle name="AeE­_Sheet1 36" xfId="1465"/>
    <cellStyle name="ÅëÈ­_Sheet1 36" xfId="1466"/>
    <cellStyle name="AeE­_Sheet1 37" xfId="1467"/>
    <cellStyle name="ÅëÈ­_Sheet1 37" xfId="1468"/>
    <cellStyle name="AeE­_Sheet1 38" xfId="1469"/>
    <cellStyle name="ÅëÈ­_Sheet1 38" xfId="1470"/>
    <cellStyle name="AeE­_Sheet1 39" xfId="1471"/>
    <cellStyle name="ÅëÈ­_Sheet1 39" xfId="1472"/>
    <cellStyle name="AeE­_Sheet1 4" xfId="1473"/>
    <cellStyle name="ÅëÈ­_Sheet1 4" xfId="1474"/>
    <cellStyle name="AeE­_Sheet1 40" xfId="1475"/>
    <cellStyle name="ÅëÈ­_Sheet1 40" xfId="1476"/>
    <cellStyle name="AeE­_Sheet1 41" xfId="1477"/>
    <cellStyle name="ÅëÈ­_Sheet1 41" xfId="1478"/>
    <cellStyle name="AeE­_Sheet1 5" xfId="1479"/>
    <cellStyle name="ÅëÈ­_Sheet1 5" xfId="1480"/>
    <cellStyle name="AeE­_Sheet1 6" xfId="1481"/>
    <cellStyle name="ÅëÈ­_Sheet1 6" xfId="1482"/>
    <cellStyle name="AeE­_Sheet1 7" xfId="1483"/>
    <cellStyle name="ÅëÈ­_Sheet1 7" xfId="1484"/>
    <cellStyle name="AeE­_Sheet1 8" xfId="1485"/>
    <cellStyle name="ÅëÈ­_Sheet1 8" xfId="1486"/>
    <cellStyle name="AeE­_Sheet1 9" xfId="1487"/>
    <cellStyle name="ÅëÈ­_Sheet1 9" xfId="1488"/>
    <cellStyle name="AeE­_Sheet1_41-06농림16" xfId="161"/>
    <cellStyle name="ÅëÈ­_Sheet1_41-06농림16" xfId="162"/>
    <cellStyle name="AeE­_Sheet1_41-06농림16 10" xfId="1489"/>
    <cellStyle name="ÅëÈ­_Sheet1_41-06농림16 10" xfId="1490"/>
    <cellStyle name="AeE­_Sheet1_41-06농림16 11" xfId="1491"/>
    <cellStyle name="ÅëÈ­_Sheet1_41-06농림16 11" xfId="1492"/>
    <cellStyle name="AeE­_Sheet1_41-06농림16 12" xfId="1493"/>
    <cellStyle name="ÅëÈ­_Sheet1_41-06농림16 12" xfId="1494"/>
    <cellStyle name="AeE­_Sheet1_41-06농림16 12 10" xfId="4066"/>
    <cellStyle name="ÅëÈ­_Sheet1_41-06농림16 13" xfId="1495"/>
    <cellStyle name="AeE­_Sheet1_41-06농림16 14" xfId="1496"/>
    <cellStyle name="ÅëÈ­_Sheet1_41-06농림16 14" xfId="1497"/>
    <cellStyle name="AeE­_Sheet1_41-06농림16 14 10" xfId="4922"/>
    <cellStyle name="ÅëÈ­_Sheet1_41-06농림16 14 10" xfId="4923"/>
    <cellStyle name="AeE­_Sheet1_41-06농림16 14 11" xfId="4924"/>
    <cellStyle name="ÅëÈ­_Sheet1_41-06농림16 14 11" xfId="4925"/>
    <cellStyle name="AeE­_Sheet1_41-06농림16 14 12" xfId="4926"/>
    <cellStyle name="ÅëÈ­_Sheet1_41-06농림16 14 12" xfId="4927"/>
    <cellStyle name="AeE­_Sheet1_41-06농림16 14 13" xfId="4928"/>
    <cellStyle name="ÅëÈ­_Sheet1_41-06농림16 14 13" xfId="4929"/>
    <cellStyle name="AeE­_Sheet1_41-06농림16 14 14" xfId="4930"/>
    <cellStyle name="ÅëÈ­_Sheet1_41-06농림16 14 14" xfId="4931"/>
    <cellStyle name="AeE­_Sheet1_41-06농림16 14 15" xfId="4932"/>
    <cellStyle name="ÅëÈ­_Sheet1_41-06농림16 14 15" xfId="4933"/>
    <cellStyle name="AeE­_Sheet1_41-06농림16 14 16" xfId="4934"/>
    <cellStyle name="ÅëÈ­_Sheet1_41-06농림16 14 16" xfId="4935"/>
    <cellStyle name="AeE­_Sheet1_41-06농림16 14 17" xfId="4936"/>
    <cellStyle name="ÅëÈ­_Sheet1_41-06농림16 14 17" xfId="4937"/>
    <cellStyle name="AeE­_Sheet1_41-06농림16 14 18" xfId="4938"/>
    <cellStyle name="ÅëÈ­_Sheet1_41-06농림16 14 18" xfId="4939"/>
    <cellStyle name="AeE­_Sheet1_41-06농림16 14 19" xfId="4940"/>
    <cellStyle name="ÅëÈ­_Sheet1_41-06농림16 14 19" xfId="4941"/>
    <cellStyle name="AeE­_Sheet1_41-06농림16 14 2" xfId="4942"/>
    <cellStyle name="ÅëÈ­_Sheet1_41-06농림16 14 2" xfId="4943"/>
    <cellStyle name="AeE­_Sheet1_41-06농림16 14 20" xfId="4944"/>
    <cellStyle name="ÅëÈ­_Sheet1_41-06농림16 14 20" xfId="4945"/>
    <cellStyle name="AeE­_Sheet1_41-06농림16 14 21" xfId="4946"/>
    <cellStyle name="ÅëÈ­_Sheet1_41-06농림16 14 21" xfId="4947"/>
    <cellStyle name="AeE­_Sheet1_41-06농림16 14 22" xfId="4948"/>
    <cellStyle name="ÅëÈ­_Sheet1_41-06농림16 14 22" xfId="4949"/>
    <cellStyle name="AeE­_Sheet1_41-06농림16 14 23" xfId="4950"/>
    <cellStyle name="ÅëÈ­_Sheet1_41-06농림16 14 23" xfId="4951"/>
    <cellStyle name="AeE­_Sheet1_41-06농림16 14 24" xfId="4952"/>
    <cellStyle name="ÅëÈ­_Sheet1_41-06농림16 14 24" xfId="4953"/>
    <cellStyle name="AeE­_Sheet1_41-06농림16 14 25" xfId="4954"/>
    <cellStyle name="ÅëÈ­_Sheet1_41-06농림16 14 25" xfId="4955"/>
    <cellStyle name="AeE­_Sheet1_41-06농림16 14 26" xfId="4956"/>
    <cellStyle name="ÅëÈ­_Sheet1_41-06농림16 14 26" xfId="4957"/>
    <cellStyle name="AeE­_Sheet1_41-06농림16 14 27" xfId="4958"/>
    <cellStyle name="ÅëÈ­_Sheet1_41-06농림16 14 27" xfId="4959"/>
    <cellStyle name="AeE­_Sheet1_41-06농림16 14 28" xfId="4960"/>
    <cellStyle name="ÅëÈ­_Sheet1_41-06농림16 14 28" xfId="4961"/>
    <cellStyle name="AeE­_Sheet1_41-06농림16 14 29" xfId="4962"/>
    <cellStyle name="ÅëÈ­_Sheet1_41-06농림16 14 29" xfId="4963"/>
    <cellStyle name="AeE­_Sheet1_41-06농림16 14 3" xfId="4964"/>
    <cellStyle name="ÅëÈ­_Sheet1_41-06농림16 14 3" xfId="4965"/>
    <cellStyle name="AeE­_Sheet1_41-06농림16 14 30" xfId="4966"/>
    <cellStyle name="ÅëÈ­_Sheet1_41-06농림16 14 30" xfId="4967"/>
    <cellStyle name="AeE­_Sheet1_41-06농림16 14 31" xfId="4968"/>
    <cellStyle name="ÅëÈ­_Sheet1_41-06농림16 14 31" xfId="4969"/>
    <cellStyle name="AeE­_Sheet1_41-06농림16 14 32" xfId="4970"/>
    <cellStyle name="ÅëÈ­_Sheet1_41-06농림16 14 32" xfId="4971"/>
    <cellStyle name="AeE­_Sheet1_41-06농림16 14 33" xfId="4972"/>
    <cellStyle name="ÅëÈ­_Sheet1_41-06농림16 14 33" xfId="4973"/>
    <cellStyle name="AeE­_Sheet1_41-06농림16 14 34" xfId="4974"/>
    <cellStyle name="ÅëÈ­_Sheet1_41-06농림16 14 34" xfId="4975"/>
    <cellStyle name="AeE­_Sheet1_41-06농림16 14 35" xfId="4976"/>
    <cellStyle name="ÅëÈ­_Sheet1_41-06농림16 14 35" xfId="4977"/>
    <cellStyle name="AeE­_Sheet1_41-06농림16 14 36" xfId="4978"/>
    <cellStyle name="ÅëÈ­_Sheet1_41-06농림16 14 36" xfId="4979"/>
    <cellStyle name="AeE­_Sheet1_41-06농림16 14 37" xfId="4980"/>
    <cellStyle name="ÅëÈ­_Sheet1_41-06농림16 14 37" xfId="4981"/>
    <cellStyle name="AeE­_Sheet1_41-06농림16 14 38" xfId="4982"/>
    <cellStyle name="ÅëÈ­_Sheet1_41-06농림16 14 38" xfId="4983"/>
    <cellStyle name="AeE­_Sheet1_41-06농림16 14 39" xfId="4984"/>
    <cellStyle name="ÅëÈ­_Sheet1_41-06농림16 14 39" xfId="4985"/>
    <cellStyle name="AeE­_Sheet1_41-06농림16 14 4" xfId="4986"/>
    <cellStyle name="ÅëÈ­_Sheet1_41-06농림16 14 4" xfId="4987"/>
    <cellStyle name="AeE­_Sheet1_41-06농림16 14 40" xfId="4988"/>
    <cellStyle name="ÅëÈ­_Sheet1_41-06농림16 14 40" xfId="4989"/>
    <cellStyle name="AeE­_Sheet1_41-06농림16 14 5" xfId="4990"/>
    <cellStyle name="ÅëÈ­_Sheet1_41-06농림16 14 5" xfId="4991"/>
    <cellStyle name="AeE­_Sheet1_41-06농림16 14 6" xfId="4992"/>
    <cellStyle name="ÅëÈ­_Sheet1_41-06농림16 14 6" xfId="4993"/>
    <cellStyle name="AeE­_Sheet1_41-06농림16 14 7" xfId="4994"/>
    <cellStyle name="ÅëÈ­_Sheet1_41-06농림16 14 7" xfId="4995"/>
    <cellStyle name="AeE­_Sheet1_41-06농림16 14 8" xfId="4996"/>
    <cellStyle name="ÅëÈ­_Sheet1_41-06농림16 14 8" xfId="4997"/>
    <cellStyle name="AeE­_Sheet1_41-06농림16 14 9" xfId="4998"/>
    <cellStyle name="ÅëÈ­_Sheet1_41-06농림16 14 9" xfId="4999"/>
    <cellStyle name="AeE­_Sheet1_41-06농림16 15" xfId="1498"/>
    <cellStyle name="ÅëÈ­_Sheet1_41-06농림16 15" xfId="1499"/>
    <cellStyle name="AeE­_Sheet1_41-06농림16 16" xfId="1500"/>
    <cellStyle name="ÅëÈ­_Sheet1_41-06농림16 16" xfId="1501"/>
    <cellStyle name="AeE­_Sheet1_41-06농림16 17" xfId="1502"/>
    <cellStyle name="ÅëÈ­_Sheet1_41-06농림16 17" xfId="1503"/>
    <cellStyle name="AeE­_Sheet1_41-06농림16 18" xfId="1504"/>
    <cellStyle name="ÅëÈ­_Sheet1_41-06농림16 18" xfId="1505"/>
    <cellStyle name="AeE­_Sheet1_41-06농림16 19" xfId="1506"/>
    <cellStyle name="ÅëÈ­_Sheet1_41-06농림16 19" xfId="1507"/>
    <cellStyle name="AeE­_Sheet1_41-06농림16 2" xfId="1508"/>
    <cellStyle name="ÅëÈ­_Sheet1_41-06농림16 2" xfId="1509"/>
    <cellStyle name="AeE­_Sheet1_41-06농림16 20" xfId="1510"/>
    <cellStyle name="ÅëÈ­_Sheet1_41-06농림16 20" xfId="1511"/>
    <cellStyle name="AeE­_Sheet1_41-06농림16 21" xfId="1512"/>
    <cellStyle name="ÅëÈ­_Sheet1_41-06농림16 21" xfId="1513"/>
    <cellStyle name="AeE­_Sheet1_41-06농림16 22" xfId="1514"/>
    <cellStyle name="ÅëÈ­_Sheet1_41-06농림16 22" xfId="1515"/>
    <cellStyle name="AeE­_Sheet1_41-06농림16 23" xfId="1516"/>
    <cellStyle name="ÅëÈ­_Sheet1_41-06농림16 23" xfId="1517"/>
    <cellStyle name="AeE­_Sheet1_41-06농림16 24" xfId="1518"/>
    <cellStyle name="ÅëÈ­_Sheet1_41-06농림16 24" xfId="1519"/>
    <cellStyle name="AeE­_Sheet1_41-06농림16 25" xfId="1520"/>
    <cellStyle name="ÅëÈ­_Sheet1_41-06농림16 25" xfId="1521"/>
    <cellStyle name="AeE­_Sheet1_41-06농림16 26" xfId="1522"/>
    <cellStyle name="ÅëÈ­_Sheet1_41-06농림16 26" xfId="1523"/>
    <cellStyle name="AeE­_Sheet1_41-06농림16 27" xfId="1524"/>
    <cellStyle name="ÅëÈ­_Sheet1_41-06농림16 27" xfId="1525"/>
    <cellStyle name="AeE­_Sheet1_41-06농림16 28" xfId="1526"/>
    <cellStyle name="ÅëÈ­_Sheet1_41-06농림16 28" xfId="1527"/>
    <cellStyle name="AeE­_Sheet1_41-06농림16 29" xfId="1528"/>
    <cellStyle name="ÅëÈ­_Sheet1_41-06농림16 29" xfId="1529"/>
    <cellStyle name="AeE­_Sheet1_41-06농림16 3" xfId="1530"/>
    <cellStyle name="ÅëÈ­_Sheet1_41-06농림16 3" xfId="1531"/>
    <cellStyle name="AeE­_Sheet1_41-06농림16 30" xfId="1532"/>
    <cellStyle name="ÅëÈ­_Sheet1_41-06농림16 30" xfId="1533"/>
    <cellStyle name="AeE­_Sheet1_41-06농림16 31" xfId="1534"/>
    <cellStyle name="ÅëÈ­_Sheet1_41-06농림16 31" xfId="1535"/>
    <cellStyle name="AeE­_Sheet1_41-06농림16 32" xfId="1536"/>
    <cellStyle name="ÅëÈ­_Sheet1_41-06농림16 32" xfId="1537"/>
    <cellStyle name="AeE­_Sheet1_41-06농림16 33" xfId="1538"/>
    <cellStyle name="ÅëÈ­_Sheet1_41-06농림16 33" xfId="1539"/>
    <cellStyle name="AeE­_Sheet1_41-06농림16 34" xfId="1540"/>
    <cellStyle name="ÅëÈ­_Sheet1_41-06농림16 34" xfId="1541"/>
    <cellStyle name="AeE­_Sheet1_41-06농림16 35" xfId="1542"/>
    <cellStyle name="ÅëÈ­_Sheet1_41-06농림16 35" xfId="1543"/>
    <cellStyle name="AeE­_Sheet1_41-06농림16 36" xfId="1544"/>
    <cellStyle name="ÅëÈ­_Sheet1_41-06농림16 36" xfId="1545"/>
    <cellStyle name="AeE­_Sheet1_41-06농림16 37" xfId="1546"/>
    <cellStyle name="ÅëÈ­_Sheet1_41-06농림16 37" xfId="1547"/>
    <cellStyle name="AeE­_Sheet1_41-06농림16 38" xfId="1548"/>
    <cellStyle name="ÅëÈ­_Sheet1_41-06농림16 38" xfId="1549"/>
    <cellStyle name="AeE­_Sheet1_41-06농림16 39" xfId="1550"/>
    <cellStyle name="ÅëÈ­_Sheet1_41-06농림16 39" xfId="1551"/>
    <cellStyle name="AeE­_Sheet1_41-06농림16 4" xfId="1552"/>
    <cellStyle name="ÅëÈ­_Sheet1_41-06농림16 4" xfId="1553"/>
    <cellStyle name="AeE­_Sheet1_41-06농림16 40" xfId="1554"/>
    <cellStyle name="ÅëÈ­_Sheet1_41-06농림16 40" xfId="1555"/>
    <cellStyle name="AeE­_Sheet1_41-06농림16 41" xfId="1556"/>
    <cellStyle name="ÅëÈ­_Sheet1_41-06농림16 41" xfId="1557"/>
    <cellStyle name="AeE­_Sheet1_41-06농림16 5" xfId="1558"/>
    <cellStyle name="ÅëÈ­_Sheet1_41-06농림16 5" xfId="1559"/>
    <cellStyle name="AeE­_Sheet1_41-06농림16 6" xfId="1560"/>
    <cellStyle name="ÅëÈ­_Sheet1_41-06농림16 6" xfId="1561"/>
    <cellStyle name="AeE­_Sheet1_41-06농림16 7" xfId="1562"/>
    <cellStyle name="ÅëÈ­_Sheet1_41-06농림16 7" xfId="1563"/>
    <cellStyle name="AeE­_Sheet1_41-06농림16 8" xfId="1564"/>
    <cellStyle name="ÅëÈ­_Sheet1_41-06농림16 8" xfId="1565"/>
    <cellStyle name="AeE­_Sheet1_41-06농림16 9" xfId="1566"/>
    <cellStyle name="ÅëÈ­_Sheet1_41-06농림16 9" xfId="1567"/>
    <cellStyle name="AeE­_Sheet1_41-06농림41" xfId="163"/>
    <cellStyle name="ÅëÈ­_Sheet1_41-06농림41" xfId="164"/>
    <cellStyle name="AeE­_Sheet1_41-06농림41 10" xfId="1568"/>
    <cellStyle name="ÅëÈ­_Sheet1_41-06농림41 10" xfId="1569"/>
    <cellStyle name="AeE­_Sheet1_41-06농림41 11" xfId="1570"/>
    <cellStyle name="ÅëÈ­_Sheet1_41-06농림41 11" xfId="1571"/>
    <cellStyle name="AeE­_Sheet1_41-06농림41 12" xfId="1572"/>
    <cellStyle name="ÅëÈ­_Sheet1_41-06농림41 12" xfId="1573"/>
    <cellStyle name="AeE­_Sheet1_41-06농림41 12 10" xfId="4067"/>
    <cellStyle name="ÅëÈ­_Sheet1_41-06농림41 13" xfId="1574"/>
    <cellStyle name="AeE­_Sheet1_41-06농림41 14" xfId="1575"/>
    <cellStyle name="ÅëÈ­_Sheet1_41-06농림41 14" xfId="1576"/>
    <cellStyle name="AeE­_Sheet1_41-06농림41 14 10" xfId="5000"/>
    <cellStyle name="ÅëÈ­_Sheet1_41-06농림41 14 10" xfId="5001"/>
    <cellStyle name="AeE­_Sheet1_41-06농림41 14 11" xfId="5002"/>
    <cellStyle name="ÅëÈ­_Sheet1_41-06농림41 14 11" xfId="5003"/>
    <cellStyle name="AeE­_Sheet1_41-06농림41 14 12" xfId="5004"/>
    <cellStyle name="ÅëÈ­_Sheet1_41-06농림41 14 12" xfId="5005"/>
    <cellStyle name="AeE­_Sheet1_41-06농림41 14 13" xfId="5006"/>
    <cellStyle name="ÅëÈ­_Sheet1_41-06농림41 14 13" xfId="5007"/>
    <cellStyle name="AeE­_Sheet1_41-06농림41 14 14" xfId="5008"/>
    <cellStyle name="ÅëÈ­_Sheet1_41-06농림41 14 14" xfId="5009"/>
    <cellStyle name="AeE­_Sheet1_41-06농림41 14 15" xfId="5010"/>
    <cellStyle name="ÅëÈ­_Sheet1_41-06농림41 14 15" xfId="5011"/>
    <cellStyle name="AeE­_Sheet1_41-06농림41 14 16" xfId="5012"/>
    <cellStyle name="ÅëÈ­_Sheet1_41-06농림41 14 16" xfId="5013"/>
    <cellStyle name="AeE­_Sheet1_41-06농림41 14 17" xfId="5014"/>
    <cellStyle name="ÅëÈ­_Sheet1_41-06농림41 14 17" xfId="5015"/>
    <cellStyle name="AeE­_Sheet1_41-06농림41 14 18" xfId="5016"/>
    <cellStyle name="ÅëÈ­_Sheet1_41-06농림41 14 18" xfId="5017"/>
    <cellStyle name="AeE­_Sheet1_41-06농림41 14 19" xfId="5018"/>
    <cellStyle name="ÅëÈ­_Sheet1_41-06농림41 14 19" xfId="5019"/>
    <cellStyle name="AeE­_Sheet1_41-06농림41 14 2" xfId="5020"/>
    <cellStyle name="ÅëÈ­_Sheet1_41-06농림41 14 2" xfId="5021"/>
    <cellStyle name="AeE­_Sheet1_41-06농림41 14 20" xfId="5022"/>
    <cellStyle name="ÅëÈ­_Sheet1_41-06농림41 14 20" xfId="5023"/>
    <cellStyle name="AeE­_Sheet1_41-06농림41 14 21" xfId="5024"/>
    <cellStyle name="ÅëÈ­_Sheet1_41-06농림41 14 21" xfId="5025"/>
    <cellStyle name="AeE­_Sheet1_41-06농림41 14 22" xfId="5026"/>
    <cellStyle name="ÅëÈ­_Sheet1_41-06농림41 14 22" xfId="5027"/>
    <cellStyle name="AeE­_Sheet1_41-06농림41 14 23" xfId="5028"/>
    <cellStyle name="ÅëÈ­_Sheet1_41-06농림41 14 23" xfId="5029"/>
    <cellStyle name="AeE­_Sheet1_41-06농림41 14 24" xfId="5030"/>
    <cellStyle name="ÅëÈ­_Sheet1_41-06농림41 14 24" xfId="5031"/>
    <cellStyle name="AeE­_Sheet1_41-06농림41 14 25" xfId="5032"/>
    <cellStyle name="ÅëÈ­_Sheet1_41-06농림41 14 25" xfId="5033"/>
    <cellStyle name="AeE­_Sheet1_41-06농림41 14 26" xfId="5034"/>
    <cellStyle name="ÅëÈ­_Sheet1_41-06농림41 14 26" xfId="5035"/>
    <cellStyle name="AeE­_Sheet1_41-06농림41 14 27" xfId="5036"/>
    <cellStyle name="ÅëÈ­_Sheet1_41-06농림41 14 27" xfId="5037"/>
    <cellStyle name="AeE­_Sheet1_41-06농림41 14 28" xfId="5038"/>
    <cellStyle name="ÅëÈ­_Sheet1_41-06농림41 14 28" xfId="5039"/>
    <cellStyle name="AeE­_Sheet1_41-06농림41 14 29" xfId="5040"/>
    <cellStyle name="ÅëÈ­_Sheet1_41-06농림41 14 29" xfId="5041"/>
    <cellStyle name="AeE­_Sheet1_41-06농림41 14 3" xfId="5042"/>
    <cellStyle name="ÅëÈ­_Sheet1_41-06농림41 14 3" xfId="5043"/>
    <cellStyle name="AeE­_Sheet1_41-06농림41 14 30" xfId="5044"/>
    <cellStyle name="ÅëÈ­_Sheet1_41-06농림41 14 30" xfId="5045"/>
    <cellStyle name="AeE­_Sheet1_41-06농림41 14 31" xfId="5046"/>
    <cellStyle name="ÅëÈ­_Sheet1_41-06농림41 14 31" xfId="5047"/>
    <cellStyle name="AeE­_Sheet1_41-06농림41 14 32" xfId="5048"/>
    <cellStyle name="ÅëÈ­_Sheet1_41-06농림41 14 32" xfId="5049"/>
    <cellStyle name="AeE­_Sheet1_41-06농림41 14 33" xfId="5050"/>
    <cellStyle name="ÅëÈ­_Sheet1_41-06농림41 14 33" xfId="5051"/>
    <cellStyle name="AeE­_Sheet1_41-06농림41 14 34" xfId="5052"/>
    <cellStyle name="ÅëÈ­_Sheet1_41-06농림41 14 34" xfId="5053"/>
    <cellStyle name="AeE­_Sheet1_41-06농림41 14 35" xfId="5054"/>
    <cellStyle name="ÅëÈ­_Sheet1_41-06농림41 14 35" xfId="5055"/>
    <cellStyle name="AeE­_Sheet1_41-06농림41 14 36" xfId="5056"/>
    <cellStyle name="ÅëÈ­_Sheet1_41-06농림41 14 36" xfId="5057"/>
    <cellStyle name="AeE­_Sheet1_41-06농림41 14 37" xfId="5058"/>
    <cellStyle name="ÅëÈ­_Sheet1_41-06농림41 14 37" xfId="5059"/>
    <cellStyle name="AeE­_Sheet1_41-06농림41 14 38" xfId="5060"/>
    <cellStyle name="ÅëÈ­_Sheet1_41-06농림41 14 38" xfId="5061"/>
    <cellStyle name="AeE­_Sheet1_41-06농림41 14 39" xfId="5062"/>
    <cellStyle name="ÅëÈ­_Sheet1_41-06농림41 14 39" xfId="5063"/>
    <cellStyle name="AeE­_Sheet1_41-06농림41 14 4" xfId="5064"/>
    <cellStyle name="ÅëÈ­_Sheet1_41-06농림41 14 4" xfId="5065"/>
    <cellStyle name="AeE­_Sheet1_41-06농림41 14 40" xfId="5066"/>
    <cellStyle name="ÅëÈ­_Sheet1_41-06농림41 14 40" xfId="5067"/>
    <cellStyle name="AeE­_Sheet1_41-06농림41 14 5" xfId="5068"/>
    <cellStyle name="ÅëÈ­_Sheet1_41-06농림41 14 5" xfId="5069"/>
    <cellStyle name="AeE­_Sheet1_41-06농림41 14 6" xfId="5070"/>
    <cellStyle name="ÅëÈ­_Sheet1_41-06농림41 14 6" xfId="5071"/>
    <cellStyle name="AeE­_Sheet1_41-06농림41 14 7" xfId="5072"/>
    <cellStyle name="ÅëÈ­_Sheet1_41-06농림41 14 7" xfId="5073"/>
    <cellStyle name="AeE­_Sheet1_41-06농림41 14 8" xfId="5074"/>
    <cellStyle name="ÅëÈ­_Sheet1_41-06농림41 14 8" xfId="5075"/>
    <cellStyle name="AeE­_Sheet1_41-06농림41 14 9" xfId="5076"/>
    <cellStyle name="ÅëÈ­_Sheet1_41-06농림41 14 9" xfId="5077"/>
    <cellStyle name="AeE­_Sheet1_41-06농림41 15" xfId="1577"/>
    <cellStyle name="ÅëÈ­_Sheet1_41-06농림41 15" xfId="1578"/>
    <cellStyle name="AeE­_Sheet1_41-06농림41 16" xfId="1579"/>
    <cellStyle name="ÅëÈ­_Sheet1_41-06농림41 16" xfId="1580"/>
    <cellStyle name="AeE­_Sheet1_41-06농림41 17" xfId="1581"/>
    <cellStyle name="ÅëÈ­_Sheet1_41-06농림41 17" xfId="1582"/>
    <cellStyle name="AeE­_Sheet1_41-06농림41 18" xfId="1583"/>
    <cellStyle name="ÅëÈ­_Sheet1_41-06농림41 18" xfId="1584"/>
    <cellStyle name="AeE­_Sheet1_41-06농림41 19" xfId="1585"/>
    <cellStyle name="ÅëÈ­_Sheet1_41-06농림41 19" xfId="1586"/>
    <cellStyle name="AeE­_Sheet1_41-06농림41 2" xfId="1587"/>
    <cellStyle name="ÅëÈ­_Sheet1_41-06농림41 2" xfId="1588"/>
    <cellStyle name="AeE­_Sheet1_41-06농림41 20" xfId="1589"/>
    <cellStyle name="ÅëÈ­_Sheet1_41-06농림41 20" xfId="1590"/>
    <cellStyle name="AeE­_Sheet1_41-06농림41 21" xfId="1591"/>
    <cellStyle name="ÅëÈ­_Sheet1_41-06농림41 21" xfId="1592"/>
    <cellStyle name="AeE­_Sheet1_41-06농림41 22" xfId="1593"/>
    <cellStyle name="ÅëÈ­_Sheet1_41-06농림41 22" xfId="1594"/>
    <cellStyle name="AeE­_Sheet1_41-06농림41 23" xfId="1595"/>
    <cellStyle name="ÅëÈ­_Sheet1_41-06농림41 23" xfId="1596"/>
    <cellStyle name="AeE­_Sheet1_41-06농림41 24" xfId="1597"/>
    <cellStyle name="ÅëÈ­_Sheet1_41-06농림41 24" xfId="1598"/>
    <cellStyle name="AeE­_Sheet1_41-06농림41 25" xfId="1599"/>
    <cellStyle name="ÅëÈ­_Sheet1_41-06농림41 25" xfId="1600"/>
    <cellStyle name="AeE­_Sheet1_41-06농림41 26" xfId="1601"/>
    <cellStyle name="ÅëÈ­_Sheet1_41-06농림41 26" xfId="1602"/>
    <cellStyle name="AeE­_Sheet1_41-06농림41 27" xfId="1603"/>
    <cellStyle name="ÅëÈ­_Sheet1_41-06농림41 27" xfId="1604"/>
    <cellStyle name="AeE­_Sheet1_41-06농림41 28" xfId="1605"/>
    <cellStyle name="ÅëÈ­_Sheet1_41-06농림41 28" xfId="1606"/>
    <cellStyle name="AeE­_Sheet1_41-06농림41 29" xfId="1607"/>
    <cellStyle name="ÅëÈ­_Sheet1_41-06농림41 29" xfId="1608"/>
    <cellStyle name="AeE­_Sheet1_41-06농림41 3" xfId="1609"/>
    <cellStyle name="ÅëÈ­_Sheet1_41-06농림41 3" xfId="1610"/>
    <cellStyle name="AeE­_Sheet1_41-06농림41 30" xfId="1611"/>
    <cellStyle name="ÅëÈ­_Sheet1_41-06농림41 30" xfId="1612"/>
    <cellStyle name="AeE­_Sheet1_41-06농림41 31" xfId="1613"/>
    <cellStyle name="ÅëÈ­_Sheet1_41-06농림41 31" xfId="1614"/>
    <cellStyle name="AeE­_Sheet1_41-06농림41 32" xfId="1615"/>
    <cellStyle name="ÅëÈ­_Sheet1_41-06농림41 32" xfId="1616"/>
    <cellStyle name="AeE­_Sheet1_41-06농림41 33" xfId="1617"/>
    <cellStyle name="ÅëÈ­_Sheet1_41-06농림41 33" xfId="1618"/>
    <cellStyle name="AeE­_Sheet1_41-06농림41 34" xfId="1619"/>
    <cellStyle name="ÅëÈ­_Sheet1_41-06농림41 34" xfId="1620"/>
    <cellStyle name="AeE­_Sheet1_41-06농림41 35" xfId="1621"/>
    <cellStyle name="ÅëÈ­_Sheet1_41-06농림41 35" xfId="1622"/>
    <cellStyle name="AeE­_Sheet1_41-06농림41 36" xfId="1623"/>
    <cellStyle name="ÅëÈ­_Sheet1_41-06농림41 36" xfId="1624"/>
    <cellStyle name="AeE­_Sheet1_41-06농림41 37" xfId="1625"/>
    <cellStyle name="ÅëÈ­_Sheet1_41-06농림41 37" xfId="1626"/>
    <cellStyle name="AeE­_Sheet1_41-06농림41 38" xfId="1627"/>
    <cellStyle name="ÅëÈ­_Sheet1_41-06농림41 38" xfId="1628"/>
    <cellStyle name="AeE­_Sheet1_41-06농림41 39" xfId="1629"/>
    <cellStyle name="ÅëÈ­_Sheet1_41-06농림41 39" xfId="1630"/>
    <cellStyle name="AeE­_Sheet1_41-06농림41 4" xfId="1631"/>
    <cellStyle name="ÅëÈ­_Sheet1_41-06농림41 4" xfId="1632"/>
    <cellStyle name="AeE­_Sheet1_41-06농림41 40" xfId="1633"/>
    <cellStyle name="ÅëÈ­_Sheet1_41-06농림41 40" xfId="1634"/>
    <cellStyle name="AeE­_Sheet1_41-06농림41 41" xfId="1635"/>
    <cellStyle name="ÅëÈ­_Sheet1_41-06농림41 41" xfId="1636"/>
    <cellStyle name="AeE­_Sheet1_41-06농림41 5" xfId="1637"/>
    <cellStyle name="ÅëÈ­_Sheet1_41-06농림41 5" xfId="1638"/>
    <cellStyle name="AeE­_Sheet1_41-06농림41 6" xfId="1639"/>
    <cellStyle name="ÅëÈ­_Sheet1_41-06농림41 6" xfId="1640"/>
    <cellStyle name="AeE­_Sheet1_41-06농림41 7" xfId="1641"/>
    <cellStyle name="ÅëÈ­_Sheet1_41-06농림41 7" xfId="1642"/>
    <cellStyle name="AeE­_Sheet1_41-06농림41 8" xfId="1643"/>
    <cellStyle name="ÅëÈ­_Sheet1_41-06농림41 8" xfId="1644"/>
    <cellStyle name="AeE­_Sheet1_41-06농림41 9" xfId="1645"/>
    <cellStyle name="ÅëÈ­_Sheet1_41-06농림41 9" xfId="1646"/>
    <cellStyle name="AeE¡ⓒ [0]_INQUIRY ￠?￥i¨u¡AAⓒ￢Aⓒª " xfId="165"/>
    <cellStyle name="AeE¡ⓒ_INQUIRY ￠?￥i¨u¡AAⓒ￢Aⓒª " xfId="166"/>
    <cellStyle name="ALIGNMENT" xfId="3228"/>
    <cellStyle name="AÞ¸¶ [0]_ 2ÆAAþº° " xfId="8090"/>
    <cellStyle name="ÄÞ¸¶ [0]_¼ÕÀÍ¿¹»ê" xfId="167"/>
    <cellStyle name="AÞ¸¶ [0]_¼OAI¿¹≫e" xfId="168"/>
    <cellStyle name="ÄÞ¸¶ [0]_ÀÎ°Çºñ,¿ÜÁÖºñ" xfId="169"/>
    <cellStyle name="AÞ¸¶ [0]_AI°Cºn,μμ±Þºn" xfId="170"/>
    <cellStyle name="ÄÞ¸¶ [0]_laroux" xfId="171"/>
    <cellStyle name="AÞ¸¶ [0]_laroux_1" xfId="172"/>
    <cellStyle name="ÄÞ¸¶ [0]_laroux_1" xfId="173"/>
    <cellStyle name="AÞ¸¶ [0]_laroux_1 10" xfId="1647"/>
    <cellStyle name="ÄÞ¸¶ [0]_laroux_1 10" xfId="1648"/>
    <cellStyle name="AÞ¸¶ [0]_laroux_1 11" xfId="1649"/>
    <cellStyle name="ÄÞ¸¶ [0]_laroux_1 11" xfId="1650"/>
    <cellStyle name="AÞ¸¶ [0]_laroux_1 12" xfId="1651"/>
    <cellStyle name="ÄÞ¸¶ [0]_laroux_1 12" xfId="1652"/>
    <cellStyle name="AÞ¸¶ [0]_laroux_1 12 10" xfId="4068"/>
    <cellStyle name="ÄÞ¸¶ [0]_laroux_1 13" xfId="1653"/>
    <cellStyle name="AÞ¸¶ [0]_laroux_1 14" xfId="1654"/>
    <cellStyle name="ÄÞ¸¶ [0]_laroux_1 14" xfId="1655"/>
    <cellStyle name="AÞ¸¶ [0]_laroux_1 14 10" xfId="5078"/>
    <cellStyle name="ÄÞ¸¶ [0]_laroux_1 14 10" xfId="5079"/>
    <cellStyle name="AÞ¸¶ [0]_laroux_1 14 11" xfId="5080"/>
    <cellStyle name="ÄÞ¸¶ [0]_laroux_1 14 11" xfId="5081"/>
    <cellStyle name="AÞ¸¶ [0]_laroux_1 14 12" xfId="5082"/>
    <cellStyle name="ÄÞ¸¶ [0]_laroux_1 14 12" xfId="5083"/>
    <cellStyle name="AÞ¸¶ [0]_laroux_1 14 13" xfId="5084"/>
    <cellStyle name="ÄÞ¸¶ [0]_laroux_1 14 13" xfId="5085"/>
    <cellStyle name="AÞ¸¶ [0]_laroux_1 14 14" xfId="5086"/>
    <cellStyle name="ÄÞ¸¶ [0]_laroux_1 14 14" xfId="5087"/>
    <cellStyle name="AÞ¸¶ [0]_laroux_1 14 15" xfId="5088"/>
    <cellStyle name="ÄÞ¸¶ [0]_laroux_1 14 15" xfId="5089"/>
    <cellStyle name="AÞ¸¶ [0]_laroux_1 14 16" xfId="5090"/>
    <cellStyle name="ÄÞ¸¶ [0]_laroux_1 14 16" xfId="5091"/>
    <cellStyle name="AÞ¸¶ [0]_laroux_1 14 17" xfId="5092"/>
    <cellStyle name="ÄÞ¸¶ [0]_laroux_1 14 17" xfId="5093"/>
    <cellStyle name="AÞ¸¶ [0]_laroux_1 14 18" xfId="5094"/>
    <cellStyle name="ÄÞ¸¶ [0]_laroux_1 14 18" xfId="5095"/>
    <cellStyle name="AÞ¸¶ [0]_laroux_1 14 19" xfId="5096"/>
    <cellStyle name="ÄÞ¸¶ [0]_laroux_1 14 19" xfId="5097"/>
    <cellStyle name="AÞ¸¶ [0]_laroux_1 14 2" xfId="5098"/>
    <cellStyle name="ÄÞ¸¶ [0]_laroux_1 14 2" xfId="5099"/>
    <cellStyle name="AÞ¸¶ [0]_laroux_1 14 20" xfId="5100"/>
    <cellStyle name="ÄÞ¸¶ [0]_laroux_1 14 20" xfId="5101"/>
    <cellStyle name="AÞ¸¶ [0]_laroux_1 14 21" xfId="5102"/>
    <cellStyle name="ÄÞ¸¶ [0]_laroux_1 14 21" xfId="5103"/>
    <cellStyle name="AÞ¸¶ [0]_laroux_1 14 22" xfId="5104"/>
    <cellStyle name="ÄÞ¸¶ [0]_laroux_1 14 22" xfId="5105"/>
    <cellStyle name="AÞ¸¶ [0]_laroux_1 14 23" xfId="5106"/>
    <cellStyle name="ÄÞ¸¶ [0]_laroux_1 14 23" xfId="5107"/>
    <cellStyle name="AÞ¸¶ [0]_laroux_1 14 24" xfId="5108"/>
    <cellStyle name="ÄÞ¸¶ [0]_laroux_1 14 24" xfId="5109"/>
    <cellStyle name="AÞ¸¶ [0]_laroux_1 14 25" xfId="5110"/>
    <cellStyle name="ÄÞ¸¶ [0]_laroux_1 14 25" xfId="5111"/>
    <cellStyle name="AÞ¸¶ [0]_laroux_1 14 26" xfId="5112"/>
    <cellStyle name="ÄÞ¸¶ [0]_laroux_1 14 26" xfId="5113"/>
    <cellStyle name="AÞ¸¶ [0]_laroux_1 14 27" xfId="5114"/>
    <cellStyle name="ÄÞ¸¶ [0]_laroux_1 14 27" xfId="5115"/>
    <cellStyle name="AÞ¸¶ [0]_laroux_1 14 28" xfId="5116"/>
    <cellStyle name="ÄÞ¸¶ [0]_laroux_1 14 28" xfId="5117"/>
    <cellStyle name="AÞ¸¶ [0]_laroux_1 14 29" xfId="5118"/>
    <cellStyle name="ÄÞ¸¶ [0]_laroux_1 14 29" xfId="5119"/>
    <cellStyle name="AÞ¸¶ [0]_laroux_1 14 3" xfId="5120"/>
    <cellStyle name="ÄÞ¸¶ [0]_laroux_1 14 3" xfId="5121"/>
    <cellStyle name="AÞ¸¶ [0]_laroux_1 14 30" xfId="5122"/>
    <cellStyle name="ÄÞ¸¶ [0]_laroux_1 14 30" xfId="5123"/>
    <cellStyle name="AÞ¸¶ [0]_laroux_1 14 31" xfId="5124"/>
    <cellStyle name="ÄÞ¸¶ [0]_laroux_1 14 31" xfId="5125"/>
    <cellStyle name="AÞ¸¶ [0]_laroux_1 14 32" xfId="5126"/>
    <cellStyle name="ÄÞ¸¶ [0]_laroux_1 14 32" xfId="5127"/>
    <cellStyle name="AÞ¸¶ [0]_laroux_1 14 33" xfId="5128"/>
    <cellStyle name="ÄÞ¸¶ [0]_laroux_1 14 33" xfId="5129"/>
    <cellStyle name="AÞ¸¶ [0]_laroux_1 14 34" xfId="5130"/>
    <cellStyle name="ÄÞ¸¶ [0]_laroux_1 14 34" xfId="5131"/>
    <cellStyle name="AÞ¸¶ [0]_laroux_1 14 35" xfId="5132"/>
    <cellStyle name="ÄÞ¸¶ [0]_laroux_1 14 35" xfId="5133"/>
    <cellStyle name="AÞ¸¶ [0]_laroux_1 14 36" xfId="5134"/>
    <cellStyle name="ÄÞ¸¶ [0]_laroux_1 14 36" xfId="5135"/>
    <cellStyle name="AÞ¸¶ [0]_laroux_1 14 37" xfId="5136"/>
    <cellStyle name="ÄÞ¸¶ [0]_laroux_1 14 37" xfId="5137"/>
    <cellStyle name="AÞ¸¶ [0]_laroux_1 14 38" xfId="5138"/>
    <cellStyle name="ÄÞ¸¶ [0]_laroux_1 14 38" xfId="5139"/>
    <cellStyle name="AÞ¸¶ [0]_laroux_1 14 39" xfId="5140"/>
    <cellStyle name="ÄÞ¸¶ [0]_laroux_1 14 39" xfId="5141"/>
    <cellStyle name="AÞ¸¶ [0]_laroux_1 14 4" xfId="5142"/>
    <cellStyle name="ÄÞ¸¶ [0]_laroux_1 14 4" xfId="5143"/>
    <cellStyle name="AÞ¸¶ [0]_laroux_1 14 40" xfId="5144"/>
    <cellStyle name="ÄÞ¸¶ [0]_laroux_1 14 40" xfId="5145"/>
    <cellStyle name="AÞ¸¶ [0]_laroux_1 14 5" xfId="5146"/>
    <cellStyle name="ÄÞ¸¶ [0]_laroux_1 14 5" xfId="5147"/>
    <cellStyle name="AÞ¸¶ [0]_laroux_1 14 6" xfId="5148"/>
    <cellStyle name="ÄÞ¸¶ [0]_laroux_1 14 6" xfId="5149"/>
    <cellStyle name="AÞ¸¶ [0]_laroux_1 14 7" xfId="5150"/>
    <cellStyle name="ÄÞ¸¶ [0]_laroux_1 14 7" xfId="5151"/>
    <cellStyle name="AÞ¸¶ [0]_laroux_1 14 8" xfId="5152"/>
    <cellStyle name="ÄÞ¸¶ [0]_laroux_1 14 8" xfId="5153"/>
    <cellStyle name="AÞ¸¶ [0]_laroux_1 14 9" xfId="5154"/>
    <cellStyle name="ÄÞ¸¶ [0]_laroux_1 14 9" xfId="5155"/>
    <cellStyle name="AÞ¸¶ [0]_laroux_1 15" xfId="1656"/>
    <cellStyle name="ÄÞ¸¶ [0]_laroux_1 15" xfId="1657"/>
    <cellStyle name="AÞ¸¶ [0]_laroux_1 16" xfId="1658"/>
    <cellStyle name="ÄÞ¸¶ [0]_laroux_1 16" xfId="1659"/>
    <cellStyle name="AÞ¸¶ [0]_laroux_1 17" xfId="1660"/>
    <cellStyle name="ÄÞ¸¶ [0]_laroux_1 17" xfId="1661"/>
    <cellStyle name="AÞ¸¶ [0]_laroux_1 18" xfId="1662"/>
    <cellStyle name="ÄÞ¸¶ [0]_laroux_1 18" xfId="1663"/>
    <cellStyle name="AÞ¸¶ [0]_laroux_1 19" xfId="1664"/>
    <cellStyle name="ÄÞ¸¶ [0]_laroux_1 19" xfId="1665"/>
    <cellStyle name="AÞ¸¶ [0]_laroux_1 2" xfId="1666"/>
    <cellStyle name="ÄÞ¸¶ [0]_laroux_1 2" xfId="1667"/>
    <cellStyle name="AÞ¸¶ [0]_laroux_1 20" xfId="1668"/>
    <cellStyle name="ÄÞ¸¶ [0]_laroux_1 20" xfId="1669"/>
    <cellStyle name="AÞ¸¶ [0]_laroux_1 21" xfId="1670"/>
    <cellStyle name="ÄÞ¸¶ [0]_laroux_1 21" xfId="1671"/>
    <cellStyle name="AÞ¸¶ [0]_laroux_1 22" xfId="1672"/>
    <cellStyle name="ÄÞ¸¶ [0]_laroux_1 22" xfId="1673"/>
    <cellStyle name="AÞ¸¶ [0]_laroux_1 23" xfId="1674"/>
    <cellStyle name="ÄÞ¸¶ [0]_laroux_1 23" xfId="1675"/>
    <cellStyle name="AÞ¸¶ [0]_laroux_1 24" xfId="1676"/>
    <cellStyle name="ÄÞ¸¶ [0]_laroux_1 24" xfId="1677"/>
    <cellStyle name="AÞ¸¶ [0]_laroux_1 25" xfId="1678"/>
    <cellStyle name="ÄÞ¸¶ [0]_laroux_1 25" xfId="1679"/>
    <cellStyle name="AÞ¸¶ [0]_laroux_1 26" xfId="1680"/>
    <cellStyle name="ÄÞ¸¶ [0]_laroux_1 26" xfId="1681"/>
    <cellStyle name="AÞ¸¶ [0]_laroux_1 27" xfId="1682"/>
    <cellStyle name="ÄÞ¸¶ [0]_laroux_1 27" xfId="1683"/>
    <cellStyle name="AÞ¸¶ [0]_laroux_1 28" xfId="1684"/>
    <cellStyle name="ÄÞ¸¶ [0]_laroux_1 28" xfId="1685"/>
    <cellStyle name="AÞ¸¶ [0]_laroux_1 29" xfId="1686"/>
    <cellStyle name="ÄÞ¸¶ [0]_laroux_1 29" xfId="1687"/>
    <cellStyle name="AÞ¸¶ [0]_laroux_1 3" xfId="1688"/>
    <cellStyle name="ÄÞ¸¶ [0]_laroux_1 3" xfId="1689"/>
    <cellStyle name="AÞ¸¶ [0]_laroux_1 30" xfId="1690"/>
    <cellStyle name="ÄÞ¸¶ [0]_laroux_1 30" xfId="1691"/>
    <cellStyle name="AÞ¸¶ [0]_laroux_1 31" xfId="1692"/>
    <cellStyle name="ÄÞ¸¶ [0]_laroux_1 31" xfId="1693"/>
    <cellStyle name="AÞ¸¶ [0]_laroux_1 32" xfId="1694"/>
    <cellStyle name="ÄÞ¸¶ [0]_laroux_1 32" xfId="1695"/>
    <cellStyle name="AÞ¸¶ [0]_laroux_1 33" xfId="1696"/>
    <cellStyle name="ÄÞ¸¶ [0]_laroux_1 33" xfId="1697"/>
    <cellStyle name="AÞ¸¶ [0]_laroux_1 34" xfId="1698"/>
    <cellStyle name="ÄÞ¸¶ [0]_laroux_1 34" xfId="1699"/>
    <cellStyle name="AÞ¸¶ [0]_laroux_1 35" xfId="1700"/>
    <cellStyle name="ÄÞ¸¶ [0]_laroux_1 35" xfId="1701"/>
    <cellStyle name="AÞ¸¶ [0]_laroux_1 36" xfId="1702"/>
    <cellStyle name="ÄÞ¸¶ [0]_laroux_1 36" xfId="1703"/>
    <cellStyle name="AÞ¸¶ [0]_laroux_1 37" xfId="1704"/>
    <cellStyle name="ÄÞ¸¶ [0]_laroux_1 37" xfId="1705"/>
    <cellStyle name="AÞ¸¶ [0]_laroux_1 38" xfId="1706"/>
    <cellStyle name="ÄÞ¸¶ [0]_laroux_1 38" xfId="1707"/>
    <cellStyle name="AÞ¸¶ [0]_laroux_1 39" xfId="1708"/>
    <cellStyle name="ÄÞ¸¶ [0]_laroux_1 39" xfId="1709"/>
    <cellStyle name="AÞ¸¶ [0]_laroux_1 4" xfId="1710"/>
    <cellStyle name="ÄÞ¸¶ [0]_laroux_1 4" xfId="1711"/>
    <cellStyle name="AÞ¸¶ [0]_laroux_1 40" xfId="1712"/>
    <cellStyle name="ÄÞ¸¶ [0]_laroux_1 40" xfId="1713"/>
    <cellStyle name="AÞ¸¶ [0]_laroux_1 41" xfId="1714"/>
    <cellStyle name="ÄÞ¸¶ [0]_laroux_1 41" xfId="1715"/>
    <cellStyle name="AÞ¸¶ [0]_laroux_1 5" xfId="1716"/>
    <cellStyle name="ÄÞ¸¶ [0]_laroux_1 5" xfId="1717"/>
    <cellStyle name="AÞ¸¶ [0]_laroux_1 6" xfId="1718"/>
    <cellStyle name="ÄÞ¸¶ [0]_laroux_1 6" xfId="1719"/>
    <cellStyle name="AÞ¸¶ [0]_laroux_1 7" xfId="1720"/>
    <cellStyle name="ÄÞ¸¶ [0]_laroux_1 7" xfId="1721"/>
    <cellStyle name="AÞ¸¶ [0]_laroux_1 8" xfId="1722"/>
    <cellStyle name="ÄÞ¸¶ [0]_laroux_1 8" xfId="1723"/>
    <cellStyle name="AÞ¸¶ [0]_laroux_1 9" xfId="1724"/>
    <cellStyle name="ÄÞ¸¶ [0]_laroux_1 9" xfId="1725"/>
    <cellStyle name="AÞ¸¶ [0]_Sheet1" xfId="174"/>
    <cellStyle name="ÄÞ¸¶ [0]_Sheet1" xfId="175"/>
    <cellStyle name="AÞ¸¶ [0]_Sheet1 10" xfId="1726"/>
    <cellStyle name="ÄÞ¸¶ [0]_Sheet1 10" xfId="1727"/>
    <cellStyle name="AÞ¸¶ [0]_Sheet1 11" xfId="1728"/>
    <cellStyle name="ÄÞ¸¶ [0]_Sheet1 11" xfId="1729"/>
    <cellStyle name="AÞ¸¶ [0]_Sheet1 12" xfId="1730"/>
    <cellStyle name="ÄÞ¸¶ [0]_Sheet1 12" xfId="1731"/>
    <cellStyle name="AÞ¸¶ [0]_Sheet1 12 10" xfId="4069"/>
    <cellStyle name="ÄÞ¸¶ [0]_Sheet1 13" xfId="1732"/>
    <cellStyle name="AÞ¸¶ [0]_Sheet1 14" xfId="1733"/>
    <cellStyle name="ÄÞ¸¶ [0]_Sheet1 14" xfId="1734"/>
    <cellStyle name="AÞ¸¶ [0]_Sheet1 14 10" xfId="5156"/>
    <cellStyle name="ÄÞ¸¶ [0]_Sheet1 14 10" xfId="5157"/>
    <cellStyle name="AÞ¸¶ [0]_Sheet1 14 11" xfId="5158"/>
    <cellStyle name="ÄÞ¸¶ [0]_Sheet1 14 11" xfId="5159"/>
    <cellStyle name="AÞ¸¶ [0]_Sheet1 14 12" xfId="5160"/>
    <cellStyle name="ÄÞ¸¶ [0]_Sheet1 14 12" xfId="5161"/>
    <cellStyle name="AÞ¸¶ [0]_Sheet1 14 13" xfId="5162"/>
    <cellStyle name="ÄÞ¸¶ [0]_Sheet1 14 13" xfId="5163"/>
    <cellStyle name="AÞ¸¶ [0]_Sheet1 14 14" xfId="5164"/>
    <cellStyle name="ÄÞ¸¶ [0]_Sheet1 14 14" xfId="5165"/>
    <cellStyle name="AÞ¸¶ [0]_Sheet1 14 15" xfId="5166"/>
    <cellStyle name="ÄÞ¸¶ [0]_Sheet1 14 15" xfId="5167"/>
    <cellStyle name="AÞ¸¶ [0]_Sheet1 14 16" xfId="5168"/>
    <cellStyle name="ÄÞ¸¶ [0]_Sheet1 14 16" xfId="5169"/>
    <cellStyle name="AÞ¸¶ [0]_Sheet1 14 17" xfId="5170"/>
    <cellStyle name="ÄÞ¸¶ [0]_Sheet1 14 17" xfId="5171"/>
    <cellStyle name="AÞ¸¶ [0]_Sheet1 14 18" xfId="5172"/>
    <cellStyle name="ÄÞ¸¶ [0]_Sheet1 14 18" xfId="5173"/>
    <cellStyle name="AÞ¸¶ [0]_Sheet1 14 19" xfId="5174"/>
    <cellStyle name="ÄÞ¸¶ [0]_Sheet1 14 19" xfId="5175"/>
    <cellStyle name="AÞ¸¶ [0]_Sheet1 14 2" xfId="5176"/>
    <cellStyle name="ÄÞ¸¶ [0]_Sheet1 14 2" xfId="5177"/>
    <cellStyle name="AÞ¸¶ [0]_Sheet1 14 20" xfId="5178"/>
    <cellStyle name="ÄÞ¸¶ [0]_Sheet1 14 20" xfId="5179"/>
    <cellStyle name="AÞ¸¶ [0]_Sheet1 14 21" xfId="5180"/>
    <cellStyle name="ÄÞ¸¶ [0]_Sheet1 14 21" xfId="5181"/>
    <cellStyle name="AÞ¸¶ [0]_Sheet1 14 22" xfId="5182"/>
    <cellStyle name="ÄÞ¸¶ [0]_Sheet1 14 22" xfId="5183"/>
    <cellStyle name="AÞ¸¶ [0]_Sheet1 14 23" xfId="5184"/>
    <cellStyle name="ÄÞ¸¶ [0]_Sheet1 14 23" xfId="5185"/>
    <cellStyle name="AÞ¸¶ [0]_Sheet1 14 24" xfId="5186"/>
    <cellStyle name="ÄÞ¸¶ [0]_Sheet1 14 24" xfId="5187"/>
    <cellStyle name="AÞ¸¶ [0]_Sheet1 14 25" xfId="5188"/>
    <cellStyle name="ÄÞ¸¶ [0]_Sheet1 14 25" xfId="5189"/>
    <cellStyle name="AÞ¸¶ [0]_Sheet1 14 26" xfId="5190"/>
    <cellStyle name="ÄÞ¸¶ [0]_Sheet1 14 26" xfId="5191"/>
    <cellStyle name="AÞ¸¶ [0]_Sheet1 14 27" xfId="5192"/>
    <cellStyle name="ÄÞ¸¶ [0]_Sheet1 14 27" xfId="5193"/>
    <cellStyle name="AÞ¸¶ [0]_Sheet1 14 28" xfId="5194"/>
    <cellStyle name="ÄÞ¸¶ [0]_Sheet1 14 28" xfId="5195"/>
    <cellStyle name="AÞ¸¶ [0]_Sheet1 14 29" xfId="5196"/>
    <cellStyle name="ÄÞ¸¶ [0]_Sheet1 14 29" xfId="5197"/>
    <cellStyle name="AÞ¸¶ [0]_Sheet1 14 3" xfId="5198"/>
    <cellStyle name="ÄÞ¸¶ [0]_Sheet1 14 3" xfId="5199"/>
    <cellStyle name="AÞ¸¶ [0]_Sheet1 14 30" xfId="5200"/>
    <cellStyle name="ÄÞ¸¶ [0]_Sheet1 14 30" xfId="5201"/>
    <cellStyle name="AÞ¸¶ [0]_Sheet1 14 31" xfId="5202"/>
    <cellStyle name="ÄÞ¸¶ [0]_Sheet1 14 31" xfId="5203"/>
    <cellStyle name="AÞ¸¶ [0]_Sheet1 14 32" xfId="5204"/>
    <cellStyle name="ÄÞ¸¶ [0]_Sheet1 14 32" xfId="5205"/>
    <cellStyle name="AÞ¸¶ [0]_Sheet1 14 33" xfId="5206"/>
    <cellStyle name="ÄÞ¸¶ [0]_Sheet1 14 33" xfId="5207"/>
    <cellStyle name="AÞ¸¶ [0]_Sheet1 14 34" xfId="5208"/>
    <cellStyle name="ÄÞ¸¶ [0]_Sheet1 14 34" xfId="5209"/>
    <cellStyle name="AÞ¸¶ [0]_Sheet1 14 35" xfId="5210"/>
    <cellStyle name="ÄÞ¸¶ [0]_Sheet1 14 35" xfId="5211"/>
    <cellStyle name="AÞ¸¶ [0]_Sheet1 14 36" xfId="5212"/>
    <cellStyle name="ÄÞ¸¶ [0]_Sheet1 14 36" xfId="5213"/>
    <cellStyle name="AÞ¸¶ [0]_Sheet1 14 37" xfId="5214"/>
    <cellStyle name="ÄÞ¸¶ [0]_Sheet1 14 37" xfId="5215"/>
    <cellStyle name="AÞ¸¶ [0]_Sheet1 14 38" xfId="5216"/>
    <cellStyle name="ÄÞ¸¶ [0]_Sheet1 14 38" xfId="5217"/>
    <cellStyle name="AÞ¸¶ [0]_Sheet1 14 39" xfId="5218"/>
    <cellStyle name="ÄÞ¸¶ [0]_Sheet1 14 39" xfId="5219"/>
    <cellStyle name="AÞ¸¶ [0]_Sheet1 14 4" xfId="5220"/>
    <cellStyle name="ÄÞ¸¶ [0]_Sheet1 14 4" xfId="5221"/>
    <cellStyle name="AÞ¸¶ [0]_Sheet1 14 40" xfId="5222"/>
    <cellStyle name="ÄÞ¸¶ [0]_Sheet1 14 40" xfId="5223"/>
    <cellStyle name="AÞ¸¶ [0]_Sheet1 14 5" xfId="5224"/>
    <cellStyle name="ÄÞ¸¶ [0]_Sheet1 14 5" xfId="5225"/>
    <cellStyle name="AÞ¸¶ [0]_Sheet1 14 6" xfId="5226"/>
    <cellStyle name="ÄÞ¸¶ [0]_Sheet1 14 6" xfId="5227"/>
    <cellStyle name="AÞ¸¶ [0]_Sheet1 14 7" xfId="5228"/>
    <cellStyle name="ÄÞ¸¶ [0]_Sheet1 14 7" xfId="5229"/>
    <cellStyle name="AÞ¸¶ [0]_Sheet1 14 8" xfId="5230"/>
    <cellStyle name="ÄÞ¸¶ [0]_Sheet1 14 8" xfId="5231"/>
    <cellStyle name="AÞ¸¶ [0]_Sheet1 14 9" xfId="5232"/>
    <cellStyle name="ÄÞ¸¶ [0]_Sheet1 14 9" xfId="5233"/>
    <cellStyle name="AÞ¸¶ [0]_Sheet1 15" xfId="1735"/>
    <cellStyle name="ÄÞ¸¶ [0]_Sheet1 15" xfId="1736"/>
    <cellStyle name="AÞ¸¶ [0]_Sheet1 16" xfId="1737"/>
    <cellStyle name="ÄÞ¸¶ [0]_Sheet1 16" xfId="1738"/>
    <cellStyle name="AÞ¸¶ [0]_Sheet1 17" xfId="1739"/>
    <cellStyle name="ÄÞ¸¶ [0]_Sheet1 17" xfId="1740"/>
    <cellStyle name="AÞ¸¶ [0]_Sheet1 18" xfId="1741"/>
    <cellStyle name="ÄÞ¸¶ [0]_Sheet1 18" xfId="1742"/>
    <cellStyle name="AÞ¸¶ [0]_Sheet1 19" xfId="1743"/>
    <cellStyle name="ÄÞ¸¶ [0]_Sheet1 19" xfId="1744"/>
    <cellStyle name="AÞ¸¶ [0]_Sheet1 2" xfId="1745"/>
    <cellStyle name="ÄÞ¸¶ [0]_Sheet1 2" xfId="1746"/>
    <cellStyle name="AÞ¸¶ [0]_Sheet1 20" xfId="1747"/>
    <cellStyle name="ÄÞ¸¶ [0]_Sheet1 20" xfId="1748"/>
    <cellStyle name="AÞ¸¶ [0]_Sheet1 21" xfId="1749"/>
    <cellStyle name="ÄÞ¸¶ [0]_Sheet1 21" xfId="1750"/>
    <cellStyle name="AÞ¸¶ [0]_Sheet1 22" xfId="1751"/>
    <cellStyle name="ÄÞ¸¶ [0]_Sheet1 22" xfId="1752"/>
    <cellStyle name="AÞ¸¶ [0]_Sheet1 23" xfId="1753"/>
    <cellStyle name="ÄÞ¸¶ [0]_Sheet1 23" xfId="1754"/>
    <cellStyle name="AÞ¸¶ [0]_Sheet1 24" xfId="1755"/>
    <cellStyle name="ÄÞ¸¶ [0]_Sheet1 24" xfId="1756"/>
    <cellStyle name="AÞ¸¶ [0]_Sheet1 25" xfId="1757"/>
    <cellStyle name="ÄÞ¸¶ [0]_Sheet1 25" xfId="1758"/>
    <cellStyle name="AÞ¸¶ [0]_Sheet1 26" xfId="1759"/>
    <cellStyle name="ÄÞ¸¶ [0]_Sheet1 26" xfId="1760"/>
    <cellStyle name="AÞ¸¶ [0]_Sheet1 27" xfId="1761"/>
    <cellStyle name="ÄÞ¸¶ [0]_Sheet1 27" xfId="1762"/>
    <cellStyle name="AÞ¸¶ [0]_Sheet1 28" xfId="1763"/>
    <cellStyle name="ÄÞ¸¶ [0]_Sheet1 28" xfId="1764"/>
    <cellStyle name="AÞ¸¶ [0]_Sheet1 29" xfId="1765"/>
    <cellStyle name="ÄÞ¸¶ [0]_Sheet1 29" xfId="1766"/>
    <cellStyle name="AÞ¸¶ [0]_Sheet1 3" xfId="1767"/>
    <cellStyle name="ÄÞ¸¶ [0]_Sheet1 3" xfId="1768"/>
    <cellStyle name="AÞ¸¶ [0]_Sheet1 30" xfId="1769"/>
    <cellStyle name="ÄÞ¸¶ [0]_Sheet1 30" xfId="1770"/>
    <cellStyle name="AÞ¸¶ [0]_Sheet1 31" xfId="1771"/>
    <cellStyle name="ÄÞ¸¶ [0]_Sheet1 31" xfId="1772"/>
    <cellStyle name="AÞ¸¶ [0]_Sheet1 32" xfId="1773"/>
    <cellStyle name="ÄÞ¸¶ [0]_Sheet1 32" xfId="1774"/>
    <cellStyle name="AÞ¸¶ [0]_Sheet1 33" xfId="1775"/>
    <cellStyle name="ÄÞ¸¶ [0]_Sheet1 33" xfId="1776"/>
    <cellStyle name="AÞ¸¶ [0]_Sheet1 34" xfId="1777"/>
    <cellStyle name="ÄÞ¸¶ [0]_Sheet1 34" xfId="1778"/>
    <cellStyle name="AÞ¸¶ [0]_Sheet1 35" xfId="1779"/>
    <cellStyle name="ÄÞ¸¶ [0]_Sheet1 35" xfId="1780"/>
    <cellStyle name="AÞ¸¶ [0]_Sheet1 36" xfId="1781"/>
    <cellStyle name="ÄÞ¸¶ [0]_Sheet1 36" xfId="1782"/>
    <cellStyle name="AÞ¸¶ [0]_Sheet1 37" xfId="1783"/>
    <cellStyle name="ÄÞ¸¶ [0]_Sheet1 37" xfId="1784"/>
    <cellStyle name="AÞ¸¶ [0]_Sheet1 38" xfId="1785"/>
    <cellStyle name="ÄÞ¸¶ [0]_Sheet1 38" xfId="1786"/>
    <cellStyle name="AÞ¸¶ [0]_Sheet1 39" xfId="1787"/>
    <cellStyle name="ÄÞ¸¶ [0]_Sheet1 39" xfId="1788"/>
    <cellStyle name="AÞ¸¶ [0]_Sheet1 4" xfId="1789"/>
    <cellStyle name="ÄÞ¸¶ [0]_Sheet1 4" xfId="1790"/>
    <cellStyle name="AÞ¸¶ [0]_Sheet1 40" xfId="1791"/>
    <cellStyle name="ÄÞ¸¶ [0]_Sheet1 40" xfId="1792"/>
    <cellStyle name="AÞ¸¶ [0]_Sheet1 41" xfId="1793"/>
    <cellStyle name="ÄÞ¸¶ [0]_Sheet1 41" xfId="1794"/>
    <cellStyle name="AÞ¸¶ [0]_Sheet1 5" xfId="1795"/>
    <cellStyle name="ÄÞ¸¶ [0]_Sheet1 5" xfId="1796"/>
    <cellStyle name="AÞ¸¶ [0]_Sheet1 6" xfId="1797"/>
    <cellStyle name="ÄÞ¸¶ [0]_Sheet1 6" xfId="1798"/>
    <cellStyle name="AÞ¸¶ [0]_Sheet1 7" xfId="1799"/>
    <cellStyle name="ÄÞ¸¶ [0]_Sheet1 7" xfId="1800"/>
    <cellStyle name="AÞ¸¶ [0]_Sheet1 8" xfId="1801"/>
    <cellStyle name="ÄÞ¸¶ [0]_Sheet1 8" xfId="1802"/>
    <cellStyle name="AÞ¸¶ [0]_Sheet1 9" xfId="1803"/>
    <cellStyle name="ÄÞ¸¶ [0]_Sheet1 9" xfId="1804"/>
    <cellStyle name="AÞ¸¶_ 2ÆAAþº° " xfId="8091"/>
    <cellStyle name="ÄÞ¸¶_¼ÕÀÍ¿¹»ê" xfId="176"/>
    <cellStyle name="AÞ¸¶_¼OAI¿¹≫e" xfId="177"/>
    <cellStyle name="ÄÞ¸¶_ÀÎ°Çºñ,¿ÜÁÖºñ" xfId="178"/>
    <cellStyle name="AÞ¸¶_AI°Cºn,μμ±Þºn" xfId="179"/>
    <cellStyle name="ÄÞ¸¶_laroux" xfId="180"/>
    <cellStyle name="AÞ¸¶_laroux_1" xfId="181"/>
    <cellStyle name="ÄÞ¸¶_laroux_1" xfId="182"/>
    <cellStyle name="AÞ¸¶_laroux_1 10" xfId="1805"/>
    <cellStyle name="ÄÞ¸¶_laroux_1 10" xfId="1806"/>
    <cellStyle name="AÞ¸¶_laroux_1 11" xfId="1807"/>
    <cellStyle name="ÄÞ¸¶_laroux_1 11" xfId="1808"/>
    <cellStyle name="AÞ¸¶_laroux_1 12" xfId="1809"/>
    <cellStyle name="ÄÞ¸¶_laroux_1 12" xfId="1810"/>
    <cellStyle name="AÞ¸¶_laroux_1 12 10" xfId="4070"/>
    <cellStyle name="ÄÞ¸¶_laroux_1 13" xfId="1811"/>
    <cellStyle name="AÞ¸¶_laroux_1 14" xfId="1812"/>
    <cellStyle name="ÄÞ¸¶_laroux_1 14" xfId="1813"/>
    <cellStyle name="AÞ¸¶_laroux_1 14 10" xfId="5234"/>
    <cellStyle name="ÄÞ¸¶_laroux_1 14 10" xfId="5235"/>
    <cellStyle name="AÞ¸¶_laroux_1 14 11" xfId="5236"/>
    <cellStyle name="ÄÞ¸¶_laroux_1 14 11" xfId="5237"/>
    <cellStyle name="AÞ¸¶_laroux_1 14 12" xfId="5238"/>
    <cellStyle name="ÄÞ¸¶_laroux_1 14 12" xfId="5239"/>
    <cellStyle name="AÞ¸¶_laroux_1 14 13" xfId="5240"/>
    <cellStyle name="ÄÞ¸¶_laroux_1 14 13" xfId="5241"/>
    <cellStyle name="AÞ¸¶_laroux_1 14 14" xfId="5242"/>
    <cellStyle name="ÄÞ¸¶_laroux_1 14 14" xfId="5243"/>
    <cellStyle name="AÞ¸¶_laroux_1 14 15" xfId="5244"/>
    <cellStyle name="ÄÞ¸¶_laroux_1 14 15" xfId="5245"/>
    <cellStyle name="AÞ¸¶_laroux_1 14 16" xfId="5246"/>
    <cellStyle name="ÄÞ¸¶_laroux_1 14 16" xfId="5247"/>
    <cellStyle name="AÞ¸¶_laroux_1 14 17" xfId="5248"/>
    <cellStyle name="ÄÞ¸¶_laroux_1 14 17" xfId="5249"/>
    <cellStyle name="AÞ¸¶_laroux_1 14 18" xfId="5250"/>
    <cellStyle name="ÄÞ¸¶_laroux_1 14 18" xfId="5251"/>
    <cellStyle name="AÞ¸¶_laroux_1 14 19" xfId="5252"/>
    <cellStyle name="ÄÞ¸¶_laroux_1 14 19" xfId="5253"/>
    <cellStyle name="AÞ¸¶_laroux_1 14 2" xfId="5254"/>
    <cellStyle name="ÄÞ¸¶_laroux_1 14 2" xfId="5255"/>
    <cellStyle name="AÞ¸¶_laroux_1 14 20" xfId="5256"/>
    <cellStyle name="ÄÞ¸¶_laroux_1 14 20" xfId="5257"/>
    <cellStyle name="AÞ¸¶_laroux_1 14 21" xfId="5258"/>
    <cellStyle name="ÄÞ¸¶_laroux_1 14 21" xfId="5259"/>
    <cellStyle name="AÞ¸¶_laroux_1 14 22" xfId="5260"/>
    <cellStyle name="ÄÞ¸¶_laroux_1 14 22" xfId="5261"/>
    <cellStyle name="AÞ¸¶_laroux_1 14 23" xfId="5262"/>
    <cellStyle name="ÄÞ¸¶_laroux_1 14 23" xfId="5263"/>
    <cellStyle name="AÞ¸¶_laroux_1 14 24" xfId="5264"/>
    <cellStyle name="ÄÞ¸¶_laroux_1 14 24" xfId="5265"/>
    <cellStyle name="AÞ¸¶_laroux_1 14 25" xfId="5266"/>
    <cellStyle name="ÄÞ¸¶_laroux_1 14 25" xfId="5267"/>
    <cellStyle name="AÞ¸¶_laroux_1 14 26" xfId="5268"/>
    <cellStyle name="ÄÞ¸¶_laroux_1 14 26" xfId="5269"/>
    <cellStyle name="AÞ¸¶_laroux_1 14 27" xfId="5270"/>
    <cellStyle name="ÄÞ¸¶_laroux_1 14 27" xfId="5271"/>
    <cellStyle name="AÞ¸¶_laroux_1 14 28" xfId="5272"/>
    <cellStyle name="ÄÞ¸¶_laroux_1 14 28" xfId="5273"/>
    <cellStyle name="AÞ¸¶_laroux_1 14 29" xfId="5274"/>
    <cellStyle name="ÄÞ¸¶_laroux_1 14 29" xfId="5275"/>
    <cellStyle name="AÞ¸¶_laroux_1 14 3" xfId="5276"/>
    <cellStyle name="ÄÞ¸¶_laroux_1 14 3" xfId="5277"/>
    <cellStyle name="AÞ¸¶_laroux_1 14 30" xfId="5278"/>
    <cellStyle name="ÄÞ¸¶_laroux_1 14 30" xfId="5279"/>
    <cellStyle name="AÞ¸¶_laroux_1 14 31" xfId="5280"/>
    <cellStyle name="ÄÞ¸¶_laroux_1 14 31" xfId="5281"/>
    <cellStyle name="AÞ¸¶_laroux_1 14 32" xfId="5282"/>
    <cellStyle name="ÄÞ¸¶_laroux_1 14 32" xfId="5283"/>
    <cellStyle name="AÞ¸¶_laroux_1 14 33" xfId="5284"/>
    <cellStyle name="ÄÞ¸¶_laroux_1 14 33" xfId="5285"/>
    <cellStyle name="AÞ¸¶_laroux_1 14 34" xfId="5286"/>
    <cellStyle name="ÄÞ¸¶_laroux_1 14 34" xfId="5287"/>
    <cellStyle name="AÞ¸¶_laroux_1 14 35" xfId="5288"/>
    <cellStyle name="ÄÞ¸¶_laroux_1 14 35" xfId="5289"/>
    <cellStyle name="AÞ¸¶_laroux_1 14 36" xfId="5290"/>
    <cellStyle name="ÄÞ¸¶_laroux_1 14 36" xfId="5291"/>
    <cellStyle name="AÞ¸¶_laroux_1 14 37" xfId="5292"/>
    <cellStyle name="ÄÞ¸¶_laroux_1 14 37" xfId="5293"/>
    <cellStyle name="AÞ¸¶_laroux_1 14 38" xfId="5294"/>
    <cellStyle name="ÄÞ¸¶_laroux_1 14 38" xfId="5295"/>
    <cellStyle name="AÞ¸¶_laroux_1 14 39" xfId="5296"/>
    <cellStyle name="ÄÞ¸¶_laroux_1 14 39" xfId="5297"/>
    <cellStyle name="AÞ¸¶_laroux_1 14 4" xfId="5298"/>
    <cellStyle name="ÄÞ¸¶_laroux_1 14 4" xfId="5299"/>
    <cellStyle name="AÞ¸¶_laroux_1 14 40" xfId="5300"/>
    <cellStyle name="ÄÞ¸¶_laroux_1 14 40" xfId="5301"/>
    <cellStyle name="AÞ¸¶_laroux_1 14 5" xfId="5302"/>
    <cellStyle name="ÄÞ¸¶_laroux_1 14 5" xfId="5303"/>
    <cellStyle name="AÞ¸¶_laroux_1 14 6" xfId="5304"/>
    <cellStyle name="ÄÞ¸¶_laroux_1 14 6" xfId="5305"/>
    <cellStyle name="AÞ¸¶_laroux_1 14 7" xfId="5306"/>
    <cellStyle name="ÄÞ¸¶_laroux_1 14 7" xfId="5307"/>
    <cellStyle name="AÞ¸¶_laroux_1 14 8" xfId="5308"/>
    <cellStyle name="ÄÞ¸¶_laroux_1 14 8" xfId="5309"/>
    <cellStyle name="AÞ¸¶_laroux_1 14 9" xfId="5310"/>
    <cellStyle name="ÄÞ¸¶_laroux_1 14 9" xfId="5311"/>
    <cellStyle name="AÞ¸¶_laroux_1 15" xfId="1814"/>
    <cellStyle name="ÄÞ¸¶_laroux_1 15" xfId="1815"/>
    <cellStyle name="AÞ¸¶_laroux_1 16" xfId="1816"/>
    <cellStyle name="ÄÞ¸¶_laroux_1 16" xfId="1817"/>
    <cellStyle name="AÞ¸¶_laroux_1 17" xfId="1818"/>
    <cellStyle name="ÄÞ¸¶_laroux_1 17" xfId="1819"/>
    <cellStyle name="AÞ¸¶_laroux_1 18" xfId="1820"/>
    <cellStyle name="ÄÞ¸¶_laroux_1 18" xfId="1821"/>
    <cellStyle name="AÞ¸¶_laroux_1 19" xfId="1822"/>
    <cellStyle name="ÄÞ¸¶_laroux_1 19" xfId="1823"/>
    <cellStyle name="AÞ¸¶_laroux_1 2" xfId="1824"/>
    <cellStyle name="ÄÞ¸¶_laroux_1 2" xfId="1825"/>
    <cellStyle name="AÞ¸¶_laroux_1 20" xfId="1826"/>
    <cellStyle name="ÄÞ¸¶_laroux_1 20" xfId="1827"/>
    <cellStyle name="AÞ¸¶_laroux_1 21" xfId="1828"/>
    <cellStyle name="ÄÞ¸¶_laroux_1 21" xfId="1829"/>
    <cellStyle name="AÞ¸¶_laroux_1 22" xfId="1830"/>
    <cellStyle name="ÄÞ¸¶_laroux_1 22" xfId="1831"/>
    <cellStyle name="AÞ¸¶_laroux_1 23" xfId="1832"/>
    <cellStyle name="ÄÞ¸¶_laroux_1 23" xfId="1833"/>
    <cellStyle name="AÞ¸¶_laroux_1 24" xfId="1834"/>
    <cellStyle name="ÄÞ¸¶_laroux_1 24" xfId="1835"/>
    <cellStyle name="AÞ¸¶_laroux_1 25" xfId="1836"/>
    <cellStyle name="ÄÞ¸¶_laroux_1 25" xfId="1837"/>
    <cellStyle name="AÞ¸¶_laroux_1 26" xfId="1838"/>
    <cellStyle name="ÄÞ¸¶_laroux_1 26" xfId="1839"/>
    <cellStyle name="AÞ¸¶_laroux_1 27" xfId="1840"/>
    <cellStyle name="ÄÞ¸¶_laroux_1 27" xfId="1841"/>
    <cellStyle name="AÞ¸¶_laroux_1 28" xfId="1842"/>
    <cellStyle name="ÄÞ¸¶_laroux_1 28" xfId="1843"/>
    <cellStyle name="AÞ¸¶_laroux_1 29" xfId="1844"/>
    <cellStyle name="ÄÞ¸¶_laroux_1 29" xfId="1845"/>
    <cellStyle name="AÞ¸¶_laroux_1 3" xfId="1846"/>
    <cellStyle name="ÄÞ¸¶_laroux_1 3" xfId="1847"/>
    <cellStyle name="AÞ¸¶_laroux_1 30" xfId="1848"/>
    <cellStyle name="ÄÞ¸¶_laroux_1 30" xfId="1849"/>
    <cellStyle name="AÞ¸¶_laroux_1 31" xfId="1850"/>
    <cellStyle name="ÄÞ¸¶_laroux_1 31" xfId="1851"/>
    <cellStyle name="AÞ¸¶_laroux_1 32" xfId="1852"/>
    <cellStyle name="ÄÞ¸¶_laroux_1 32" xfId="1853"/>
    <cellStyle name="AÞ¸¶_laroux_1 33" xfId="1854"/>
    <cellStyle name="ÄÞ¸¶_laroux_1 33" xfId="1855"/>
    <cellStyle name="AÞ¸¶_laroux_1 34" xfId="1856"/>
    <cellStyle name="ÄÞ¸¶_laroux_1 34" xfId="1857"/>
    <cellStyle name="AÞ¸¶_laroux_1 35" xfId="1858"/>
    <cellStyle name="ÄÞ¸¶_laroux_1 35" xfId="1859"/>
    <cellStyle name="AÞ¸¶_laroux_1 36" xfId="1860"/>
    <cellStyle name="ÄÞ¸¶_laroux_1 36" xfId="1861"/>
    <cellStyle name="AÞ¸¶_laroux_1 37" xfId="1862"/>
    <cellStyle name="ÄÞ¸¶_laroux_1 37" xfId="1863"/>
    <cellStyle name="AÞ¸¶_laroux_1 38" xfId="1864"/>
    <cellStyle name="ÄÞ¸¶_laroux_1 38" xfId="1865"/>
    <cellStyle name="AÞ¸¶_laroux_1 39" xfId="1866"/>
    <cellStyle name="ÄÞ¸¶_laroux_1 39" xfId="1867"/>
    <cellStyle name="AÞ¸¶_laroux_1 4" xfId="1868"/>
    <cellStyle name="ÄÞ¸¶_laroux_1 4" xfId="1869"/>
    <cellStyle name="AÞ¸¶_laroux_1 40" xfId="1870"/>
    <cellStyle name="ÄÞ¸¶_laroux_1 40" xfId="1871"/>
    <cellStyle name="AÞ¸¶_laroux_1 41" xfId="1872"/>
    <cellStyle name="ÄÞ¸¶_laroux_1 41" xfId="1873"/>
    <cellStyle name="AÞ¸¶_laroux_1 5" xfId="1874"/>
    <cellStyle name="ÄÞ¸¶_laroux_1 5" xfId="1875"/>
    <cellStyle name="AÞ¸¶_laroux_1 6" xfId="1876"/>
    <cellStyle name="ÄÞ¸¶_laroux_1 6" xfId="1877"/>
    <cellStyle name="AÞ¸¶_laroux_1 7" xfId="1878"/>
    <cellStyle name="ÄÞ¸¶_laroux_1 7" xfId="1879"/>
    <cellStyle name="AÞ¸¶_laroux_1 8" xfId="1880"/>
    <cellStyle name="ÄÞ¸¶_laroux_1 8" xfId="1881"/>
    <cellStyle name="AÞ¸¶_laroux_1 9" xfId="1882"/>
    <cellStyle name="ÄÞ¸¶_laroux_1 9" xfId="1883"/>
    <cellStyle name="AÞ¸¶_Sheet1" xfId="183"/>
    <cellStyle name="ÄÞ¸¶_Sheet1" xfId="184"/>
    <cellStyle name="AÞ¸¶_Sheet1 10" xfId="1884"/>
    <cellStyle name="ÄÞ¸¶_Sheet1 10" xfId="1885"/>
    <cellStyle name="AÞ¸¶_Sheet1 11" xfId="1886"/>
    <cellStyle name="ÄÞ¸¶_Sheet1 11" xfId="1887"/>
    <cellStyle name="AÞ¸¶_Sheet1 12" xfId="1888"/>
    <cellStyle name="ÄÞ¸¶_Sheet1 12" xfId="1889"/>
    <cellStyle name="AÞ¸¶_Sheet1 12 10" xfId="4071"/>
    <cellStyle name="ÄÞ¸¶_Sheet1 13" xfId="1890"/>
    <cellStyle name="AÞ¸¶_Sheet1 14" xfId="1891"/>
    <cellStyle name="ÄÞ¸¶_Sheet1 14" xfId="1892"/>
    <cellStyle name="AÞ¸¶_Sheet1 14 10" xfId="5312"/>
    <cellStyle name="ÄÞ¸¶_Sheet1 14 10" xfId="5313"/>
    <cellStyle name="AÞ¸¶_Sheet1 14 11" xfId="5314"/>
    <cellStyle name="ÄÞ¸¶_Sheet1 14 11" xfId="5315"/>
    <cellStyle name="AÞ¸¶_Sheet1 14 12" xfId="5316"/>
    <cellStyle name="ÄÞ¸¶_Sheet1 14 12" xfId="5317"/>
    <cellStyle name="AÞ¸¶_Sheet1 14 13" xfId="5318"/>
    <cellStyle name="ÄÞ¸¶_Sheet1 14 13" xfId="5319"/>
    <cellStyle name="AÞ¸¶_Sheet1 14 14" xfId="5320"/>
    <cellStyle name="ÄÞ¸¶_Sheet1 14 14" xfId="5321"/>
    <cellStyle name="AÞ¸¶_Sheet1 14 15" xfId="5322"/>
    <cellStyle name="ÄÞ¸¶_Sheet1 14 15" xfId="5323"/>
    <cellStyle name="AÞ¸¶_Sheet1 14 16" xfId="5324"/>
    <cellStyle name="ÄÞ¸¶_Sheet1 14 16" xfId="5325"/>
    <cellStyle name="AÞ¸¶_Sheet1 14 17" xfId="5326"/>
    <cellStyle name="ÄÞ¸¶_Sheet1 14 17" xfId="5327"/>
    <cellStyle name="AÞ¸¶_Sheet1 14 18" xfId="5328"/>
    <cellStyle name="ÄÞ¸¶_Sheet1 14 18" xfId="5329"/>
    <cellStyle name="AÞ¸¶_Sheet1 14 19" xfId="5330"/>
    <cellStyle name="ÄÞ¸¶_Sheet1 14 19" xfId="5331"/>
    <cellStyle name="AÞ¸¶_Sheet1 14 2" xfId="5332"/>
    <cellStyle name="ÄÞ¸¶_Sheet1 14 2" xfId="5333"/>
    <cellStyle name="AÞ¸¶_Sheet1 14 20" xfId="5334"/>
    <cellStyle name="ÄÞ¸¶_Sheet1 14 20" xfId="5335"/>
    <cellStyle name="AÞ¸¶_Sheet1 14 21" xfId="5336"/>
    <cellStyle name="ÄÞ¸¶_Sheet1 14 21" xfId="5337"/>
    <cellStyle name="AÞ¸¶_Sheet1 14 22" xfId="5338"/>
    <cellStyle name="ÄÞ¸¶_Sheet1 14 22" xfId="5339"/>
    <cellStyle name="AÞ¸¶_Sheet1 14 23" xfId="5340"/>
    <cellStyle name="ÄÞ¸¶_Sheet1 14 23" xfId="5341"/>
    <cellStyle name="AÞ¸¶_Sheet1 14 24" xfId="5342"/>
    <cellStyle name="ÄÞ¸¶_Sheet1 14 24" xfId="5343"/>
    <cellStyle name="AÞ¸¶_Sheet1 14 25" xfId="5344"/>
    <cellStyle name="ÄÞ¸¶_Sheet1 14 25" xfId="5345"/>
    <cellStyle name="AÞ¸¶_Sheet1 14 26" xfId="5346"/>
    <cellStyle name="ÄÞ¸¶_Sheet1 14 26" xfId="5347"/>
    <cellStyle name="AÞ¸¶_Sheet1 14 27" xfId="5348"/>
    <cellStyle name="ÄÞ¸¶_Sheet1 14 27" xfId="5349"/>
    <cellStyle name="AÞ¸¶_Sheet1 14 28" xfId="5350"/>
    <cellStyle name="ÄÞ¸¶_Sheet1 14 28" xfId="5351"/>
    <cellStyle name="AÞ¸¶_Sheet1 14 29" xfId="5352"/>
    <cellStyle name="ÄÞ¸¶_Sheet1 14 29" xfId="5353"/>
    <cellStyle name="AÞ¸¶_Sheet1 14 3" xfId="5354"/>
    <cellStyle name="ÄÞ¸¶_Sheet1 14 3" xfId="5355"/>
    <cellStyle name="AÞ¸¶_Sheet1 14 30" xfId="5356"/>
    <cellStyle name="ÄÞ¸¶_Sheet1 14 30" xfId="5357"/>
    <cellStyle name="AÞ¸¶_Sheet1 14 31" xfId="5358"/>
    <cellStyle name="ÄÞ¸¶_Sheet1 14 31" xfId="5359"/>
    <cellStyle name="AÞ¸¶_Sheet1 14 32" xfId="5360"/>
    <cellStyle name="ÄÞ¸¶_Sheet1 14 32" xfId="5361"/>
    <cellStyle name="AÞ¸¶_Sheet1 14 33" xfId="5362"/>
    <cellStyle name="ÄÞ¸¶_Sheet1 14 33" xfId="5363"/>
    <cellStyle name="AÞ¸¶_Sheet1 14 34" xfId="5364"/>
    <cellStyle name="ÄÞ¸¶_Sheet1 14 34" xfId="5365"/>
    <cellStyle name="AÞ¸¶_Sheet1 14 35" xfId="5366"/>
    <cellStyle name="ÄÞ¸¶_Sheet1 14 35" xfId="5367"/>
    <cellStyle name="AÞ¸¶_Sheet1 14 36" xfId="5368"/>
    <cellStyle name="ÄÞ¸¶_Sheet1 14 36" xfId="5369"/>
    <cellStyle name="AÞ¸¶_Sheet1 14 37" xfId="5370"/>
    <cellStyle name="ÄÞ¸¶_Sheet1 14 37" xfId="5371"/>
    <cellStyle name="AÞ¸¶_Sheet1 14 38" xfId="5372"/>
    <cellStyle name="ÄÞ¸¶_Sheet1 14 38" xfId="5373"/>
    <cellStyle name="AÞ¸¶_Sheet1 14 39" xfId="5374"/>
    <cellStyle name="ÄÞ¸¶_Sheet1 14 39" xfId="5375"/>
    <cellStyle name="AÞ¸¶_Sheet1 14 4" xfId="5376"/>
    <cellStyle name="ÄÞ¸¶_Sheet1 14 4" xfId="5377"/>
    <cellStyle name="AÞ¸¶_Sheet1 14 40" xfId="5378"/>
    <cellStyle name="ÄÞ¸¶_Sheet1 14 40" xfId="5379"/>
    <cellStyle name="AÞ¸¶_Sheet1 14 5" xfId="5380"/>
    <cellStyle name="ÄÞ¸¶_Sheet1 14 5" xfId="5381"/>
    <cellStyle name="AÞ¸¶_Sheet1 14 6" xfId="5382"/>
    <cellStyle name="ÄÞ¸¶_Sheet1 14 6" xfId="5383"/>
    <cellStyle name="AÞ¸¶_Sheet1 14 7" xfId="5384"/>
    <cellStyle name="ÄÞ¸¶_Sheet1 14 7" xfId="5385"/>
    <cellStyle name="AÞ¸¶_Sheet1 14 8" xfId="5386"/>
    <cellStyle name="ÄÞ¸¶_Sheet1 14 8" xfId="5387"/>
    <cellStyle name="AÞ¸¶_Sheet1 14 9" xfId="5388"/>
    <cellStyle name="ÄÞ¸¶_Sheet1 14 9" xfId="5389"/>
    <cellStyle name="AÞ¸¶_Sheet1 15" xfId="1893"/>
    <cellStyle name="ÄÞ¸¶_Sheet1 15" xfId="1894"/>
    <cellStyle name="AÞ¸¶_Sheet1 16" xfId="1895"/>
    <cellStyle name="ÄÞ¸¶_Sheet1 16" xfId="1896"/>
    <cellStyle name="AÞ¸¶_Sheet1 17" xfId="1897"/>
    <cellStyle name="ÄÞ¸¶_Sheet1 17" xfId="1898"/>
    <cellStyle name="AÞ¸¶_Sheet1 18" xfId="1899"/>
    <cellStyle name="ÄÞ¸¶_Sheet1 18" xfId="1900"/>
    <cellStyle name="AÞ¸¶_Sheet1 19" xfId="1901"/>
    <cellStyle name="ÄÞ¸¶_Sheet1 19" xfId="1902"/>
    <cellStyle name="AÞ¸¶_Sheet1 2" xfId="1903"/>
    <cellStyle name="ÄÞ¸¶_Sheet1 2" xfId="1904"/>
    <cellStyle name="AÞ¸¶_Sheet1 20" xfId="1905"/>
    <cellStyle name="ÄÞ¸¶_Sheet1 20" xfId="1906"/>
    <cellStyle name="AÞ¸¶_Sheet1 21" xfId="1907"/>
    <cellStyle name="ÄÞ¸¶_Sheet1 21" xfId="1908"/>
    <cellStyle name="AÞ¸¶_Sheet1 22" xfId="1909"/>
    <cellStyle name="ÄÞ¸¶_Sheet1 22" xfId="1910"/>
    <cellStyle name="AÞ¸¶_Sheet1 23" xfId="1911"/>
    <cellStyle name="ÄÞ¸¶_Sheet1 23" xfId="1912"/>
    <cellStyle name="AÞ¸¶_Sheet1 24" xfId="1913"/>
    <cellStyle name="ÄÞ¸¶_Sheet1 24" xfId="1914"/>
    <cellStyle name="AÞ¸¶_Sheet1 25" xfId="1915"/>
    <cellStyle name="ÄÞ¸¶_Sheet1 25" xfId="1916"/>
    <cellStyle name="AÞ¸¶_Sheet1 26" xfId="1917"/>
    <cellStyle name="ÄÞ¸¶_Sheet1 26" xfId="1918"/>
    <cellStyle name="AÞ¸¶_Sheet1 27" xfId="1919"/>
    <cellStyle name="ÄÞ¸¶_Sheet1 27" xfId="1920"/>
    <cellStyle name="AÞ¸¶_Sheet1 28" xfId="1921"/>
    <cellStyle name="ÄÞ¸¶_Sheet1 28" xfId="1922"/>
    <cellStyle name="AÞ¸¶_Sheet1 29" xfId="1923"/>
    <cellStyle name="ÄÞ¸¶_Sheet1 29" xfId="1924"/>
    <cellStyle name="AÞ¸¶_Sheet1 3" xfId="1925"/>
    <cellStyle name="ÄÞ¸¶_Sheet1 3" xfId="1926"/>
    <cellStyle name="AÞ¸¶_Sheet1 30" xfId="1927"/>
    <cellStyle name="ÄÞ¸¶_Sheet1 30" xfId="1928"/>
    <cellStyle name="AÞ¸¶_Sheet1 31" xfId="1929"/>
    <cellStyle name="ÄÞ¸¶_Sheet1 31" xfId="1930"/>
    <cellStyle name="AÞ¸¶_Sheet1 32" xfId="1931"/>
    <cellStyle name="ÄÞ¸¶_Sheet1 32" xfId="1932"/>
    <cellStyle name="AÞ¸¶_Sheet1 33" xfId="1933"/>
    <cellStyle name="ÄÞ¸¶_Sheet1 33" xfId="1934"/>
    <cellStyle name="AÞ¸¶_Sheet1 34" xfId="1935"/>
    <cellStyle name="ÄÞ¸¶_Sheet1 34" xfId="1936"/>
    <cellStyle name="AÞ¸¶_Sheet1 35" xfId="1937"/>
    <cellStyle name="ÄÞ¸¶_Sheet1 35" xfId="1938"/>
    <cellStyle name="AÞ¸¶_Sheet1 36" xfId="1939"/>
    <cellStyle name="ÄÞ¸¶_Sheet1 36" xfId="1940"/>
    <cellStyle name="AÞ¸¶_Sheet1 37" xfId="1941"/>
    <cellStyle name="ÄÞ¸¶_Sheet1 37" xfId="1942"/>
    <cellStyle name="AÞ¸¶_Sheet1 38" xfId="1943"/>
    <cellStyle name="ÄÞ¸¶_Sheet1 38" xfId="1944"/>
    <cellStyle name="AÞ¸¶_Sheet1 39" xfId="1945"/>
    <cellStyle name="ÄÞ¸¶_Sheet1 39" xfId="1946"/>
    <cellStyle name="AÞ¸¶_Sheet1 4" xfId="1947"/>
    <cellStyle name="ÄÞ¸¶_Sheet1 4" xfId="1948"/>
    <cellStyle name="AÞ¸¶_Sheet1 40" xfId="1949"/>
    <cellStyle name="ÄÞ¸¶_Sheet1 40" xfId="1950"/>
    <cellStyle name="AÞ¸¶_Sheet1 41" xfId="1951"/>
    <cellStyle name="ÄÞ¸¶_Sheet1 41" xfId="1952"/>
    <cellStyle name="AÞ¸¶_Sheet1 5" xfId="1953"/>
    <cellStyle name="ÄÞ¸¶_Sheet1 5" xfId="1954"/>
    <cellStyle name="AÞ¸¶_Sheet1 6" xfId="1955"/>
    <cellStyle name="ÄÞ¸¶_Sheet1 6" xfId="1956"/>
    <cellStyle name="AÞ¸¶_Sheet1 7" xfId="1957"/>
    <cellStyle name="ÄÞ¸¶_Sheet1 7" xfId="1958"/>
    <cellStyle name="AÞ¸¶_Sheet1 8" xfId="1959"/>
    <cellStyle name="ÄÞ¸¶_Sheet1 8" xfId="1960"/>
    <cellStyle name="AÞ¸¶_Sheet1 9" xfId="1961"/>
    <cellStyle name="ÄÞ¸¶_Sheet1 9" xfId="1962"/>
    <cellStyle name="AÞ¸¶_Sheet1_41-06농림16" xfId="185"/>
    <cellStyle name="ÄÞ¸¶_Sheet1_41-06농림16" xfId="186"/>
    <cellStyle name="AÞ¸¶_Sheet1_41-06농림16 10" xfId="1963"/>
    <cellStyle name="ÄÞ¸¶_Sheet1_41-06농림16 10" xfId="1964"/>
    <cellStyle name="AÞ¸¶_Sheet1_41-06농림16 11" xfId="1965"/>
    <cellStyle name="ÄÞ¸¶_Sheet1_41-06농림16 11" xfId="1966"/>
    <cellStyle name="AÞ¸¶_Sheet1_41-06농림16 12" xfId="1967"/>
    <cellStyle name="ÄÞ¸¶_Sheet1_41-06농림16 12" xfId="1968"/>
    <cellStyle name="AÞ¸¶_Sheet1_41-06농림16 12 10" xfId="4072"/>
    <cellStyle name="ÄÞ¸¶_Sheet1_41-06농림16 13" xfId="1969"/>
    <cellStyle name="AÞ¸¶_Sheet1_41-06농림16 14" xfId="1970"/>
    <cellStyle name="ÄÞ¸¶_Sheet1_41-06농림16 14" xfId="1971"/>
    <cellStyle name="AÞ¸¶_Sheet1_41-06농림16 14 10" xfId="5390"/>
    <cellStyle name="ÄÞ¸¶_Sheet1_41-06농림16 14 10" xfId="5391"/>
    <cellStyle name="AÞ¸¶_Sheet1_41-06농림16 14 11" xfId="5392"/>
    <cellStyle name="ÄÞ¸¶_Sheet1_41-06농림16 14 11" xfId="5393"/>
    <cellStyle name="AÞ¸¶_Sheet1_41-06농림16 14 12" xfId="5394"/>
    <cellStyle name="ÄÞ¸¶_Sheet1_41-06농림16 14 12" xfId="5395"/>
    <cellStyle name="AÞ¸¶_Sheet1_41-06농림16 14 13" xfId="5396"/>
    <cellStyle name="ÄÞ¸¶_Sheet1_41-06농림16 14 13" xfId="5397"/>
    <cellStyle name="AÞ¸¶_Sheet1_41-06농림16 14 14" xfId="5398"/>
    <cellStyle name="ÄÞ¸¶_Sheet1_41-06농림16 14 14" xfId="5399"/>
    <cellStyle name="AÞ¸¶_Sheet1_41-06농림16 14 15" xfId="5400"/>
    <cellStyle name="ÄÞ¸¶_Sheet1_41-06농림16 14 15" xfId="5401"/>
    <cellStyle name="AÞ¸¶_Sheet1_41-06농림16 14 16" xfId="5402"/>
    <cellStyle name="ÄÞ¸¶_Sheet1_41-06농림16 14 16" xfId="5403"/>
    <cellStyle name="AÞ¸¶_Sheet1_41-06농림16 14 17" xfId="5404"/>
    <cellStyle name="ÄÞ¸¶_Sheet1_41-06농림16 14 17" xfId="5405"/>
    <cellStyle name="AÞ¸¶_Sheet1_41-06농림16 14 18" xfId="5406"/>
    <cellStyle name="ÄÞ¸¶_Sheet1_41-06농림16 14 18" xfId="5407"/>
    <cellStyle name="AÞ¸¶_Sheet1_41-06농림16 14 19" xfId="5408"/>
    <cellStyle name="ÄÞ¸¶_Sheet1_41-06농림16 14 19" xfId="5409"/>
    <cellStyle name="AÞ¸¶_Sheet1_41-06농림16 14 2" xfId="5410"/>
    <cellStyle name="ÄÞ¸¶_Sheet1_41-06농림16 14 2" xfId="5411"/>
    <cellStyle name="AÞ¸¶_Sheet1_41-06농림16 14 20" xfId="5412"/>
    <cellStyle name="ÄÞ¸¶_Sheet1_41-06농림16 14 20" xfId="5413"/>
    <cellStyle name="AÞ¸¶_Sheet1_41-06농림16 14 21" xfId="5414"/>
    <cellStyle name="ÄÞ¸¶_Sheet1_41-06농림16 14 21" xfId="5415"/>
    <cellStyle name="AÞ¸¶_Sheet1_41-06농림16 14 22" xfId="5416"/>
    <cellStyle name="ÄÞ¸¶_Sheet1_41-06농림16 14 22" xfId="5417"/>
    <cellStyle name="AÞ¸¶_Sheet1_41-06농림16 14 23" xfId="5418"/>
    <cellStyle name="ÄÞ¸¶_Sheet1_41-06농림16 14 23" xfId="5419"/>
    <cellStyle name="AÞ¸¶_Sheet1_41-06농림16 14 24" xfId="5420"/>
    <cellStyle name="ÄÞ¸¶_Sheet1_41-06농림16 14 24" xfId="5421"/>
    <cellStyle name="AÞ¸¶_Sheet1_41-06농림16 14 25" xfId="5422"/>
    <cellStyle name="ÄÞ¸¶_Sheet1_41-06농림16 14 25" xfId="5423"/>
    <cellStyle name="AÞ¸¶_Sheet1_41-06농림16 14 26" xfId="5424"/>
    <cellStyle name="ÄÞ¸¶_Sheet1_41-06농림16 14 26" xfId="5425"/>
    <cellStyle name="AÞ¸¶_Sheet1_41-06농림16 14 27" xfId="5426"/>
    <cellStyle name="ÄÞ¸¶_Sheet1_41-06농림16 14 27" xfId="5427"/>
    <cellStyle name="AÞ¸¶_Sheet1_41-06농림16 14 28" xfId="5428"/>
    <cellStyle name="ÄÞ¸¶_Sheet1_41-06농림16 14 28" xfId="5429"/>
    <cellStyle name="AÞ¸¶_Sheet1_41-06농림16 14 29" xfId="5430"/>
    <cellStyle name="ÄÞ¸¶_Sheet1_41-06농림16 14 29" xfId="5431"/>
    <cellStyle name="AÞ¸¶_Sheet1_41-06농림16 14 3" xfId="5432"/>
    <cellStyle name="ÄÞ¸¶_Sheet1_41-06농림16 14 3" xfId="5433"/>
    <cellStyle name="AÞ¸¶_Sheet1_41-06농림16 14 30" xfId="5434"/>
    <cellStyle name="ÄÞ¸¶_Sheet1_41-06농림16 14 30" xfId="5435"/>
    <cellStyle name="AÞ¸¶_Sheet1_41-06농림16 14 31" xfId="5436"/>
    <cellStyle name="ÄÞ¸¶_Sheet1_41-06농림16 14 31" xfId="5437"/>
    <cellStyle name="AÞ¸¶_Sheet1_41-06농림16 14 32" xfId="5438"/>
    <cellStyle name="ÄÞ¸¶_Sheet1_41-06농림16 14 32" xfId="5439"/>
    <cellStyle name="AÞ¸¶_Sheet1_41-06농림16 14 33" xfId="5440"/>
    <cellStyle name="ÄÞ¸¶_Sheet1_41-06농림16 14 33" xfId="5441"/>
    <cellStyle name="AÞ¸¶_Sheet1_41-06농림16 14 34" xfId="5442"/>
    <cellStyle name="ÄÞ¸¶_Sheet1_41-06농림16 14 34" xfId="5443"/>
    <cellStyle name="AÞ¸¶_Sheet1_41-06농림16 14 35" xfId="5444"/>
    <cellStyle name="ÄÞ¸¶_Sheet1_41-06농림16 14 35" xfId="5445"/>
    <cellStyle name="AÞ¸¶_Sheet1_41-06농림16 14 36" xfId="5446"/>
    <cellStyle name="ÄÞ¸¶_Sheet1_41-06농림16 14 36" xfId="5447"/>
    <cellStyle name="AÞ¸¶_Sheet1_41-06농림16 14 37" xfId="5448"/>
    <cellStyle name="ÄÞ¸¶_Sheet1_41-06농림16 14 37" xfId="5449"/>
    <cellStyle name="AÞ¸¶_Sheet1_41-06농림16 14 38" xfId="5450"/>
    <cellStyle name="ÄÞ¸¶_Sheet1_41-06농림16 14 38" xfId="5451"/>
    <cellStyle name="AÞ¸¶_Sheet1_41-06농림16 14 39" xfId="5452"/>
    <cellStyle name="ÄÞ¸¶_Sheet1_41-06농림16 14 39" xfId="5453"/>
    <cellStyle name="AÞ¸¶_Sheet1_41-06농림16 14 4" xfId="5454"/>
    <cellStyle name="ÄÞ¸¶_Sheet1_41-06농림16 14 4" xfId="5455"/>
    <cellStyle name="AÞ¸¶_Sheet1_41-06농림16 14 40" xfId="5456"/>
    <cellStyle name="ÄÞ¸¶_Sheet1_41-06농림16 14 40" xfId="5457"/>
    <cellStyle name="AÞ¸¶_Sheet1_41-06농림16 14 5" xfId="5458"/>
    <cellStyle name="ÄÞ¸¶_Sheet1_41-06농림16 14 5" xfId="5459"/>
    <cellStyle name="AÞ¸¶_Sheet1_41-06농림16 14 6" xfId="5460"/>
    <cellStyle name="ÄÞ¸¶_Sheet1_41-06농림16 14 6" xfId="5461"/>
    <cellStyle name="AÞ¸¶_Sheet1_41-06농림16 14 7" xfId="5462"/>
    <cellStyle name="ÄÞ¸¶_Sheet1_41-06농림16 14 7" xfId="5463"/>
    <cellStyle name="AÞ¸¶_Sheet1_41-06농림16 14 8" xfId="5464"/>
    <cellStyle name="ÄÞ¸¶_Sheet1_41-06농림16 14 8" xfId="5465"/>
    <cellStyle name="AÞ¸¶_Sheet1_41-06농림16 14 9" xfId="5466"/>
    <cellStyle name="ÄÞ¸¶_Sheet1_41-06농림16 14 9" xfId="5467"/>
    <cellStyle name="AÞ¸¶_Sheet1_41-06농림16 15" xfId="1972"/>
    <cellStyle name="ÄÞ¸¶_Sheet1_41-06농림16 15" xfId="1973"/>
    <cellStyle name="AÞ¸¶_Sheet1_41-06농림16 16" xfId="1974"/>
    <cellStyle name="ÄÞ¸¶_Sheet1_41-06농림16 16" xfId="1975"/>
    <cellStyle name="AÞ¸¶_Sheet1_41-06농림16 17" xfId="1976"/>
    <cellStyle name="ÄÞ¸¶_Sheet1_41-06농림16 17" xfId="1977"/>
    <cellStyle name="AÞ¸¶_Sheet1_41-06농림16 18" xfId="1978"/>
    <cellStyle name="ÄÞ¸¶_Sheet1_41-06농림16 18" xfId="1979"/>
    <cellStyle name="AÞ¸¶_Sheet1_41-06농림16 19" xfId="1980"/>
    <cellStyle name="ÄÞ¸¶_Sheet1_41-06농림16 19" xfId="1981"/>
    <cellStyle name="AÞ¸¶_Sheet1_41-06농림16 2" xfId="1982"/>
    <cellStyle name="ÄÞ¸¶_Sheet1_41-06농림16 2" xfId="1983"/>
    <cellStyle name="AÞ¸¶_Sheet1_41-06농림16 20" xfId="1984"/>
    <cellStyle name="ÄÞ¸¶_Sheet1_41-06농림16 20" xfId="1985"/>
    <cellStyle name="AÞ¸¶_Sheet1_41-06농림16 21" xfId="1986"/>
    <cellStyle name="ÄÞ¸¶_Sheet1_41-06농림16 21" xfId="1987"/>
    <cellStyle name="AÞ¸¶_Sheet1_41-06농림16 22" xfId="1988"/>
    <cellStyle name="ÄÞ¸¶_Sheet1_41-06농림16 22" xfId="1989"/>
    <cellStyle name="AÞ¸¶_Sheet1_41-06농림16 23" xfId="1990"/>
    <cellStyle name="ÄÞ¸¶_Sheet1_41-06농림16 23" xfId="1991"/>
    <cellStyle name="AÞ¸¶_Sheet1_41-06농림16 24" xfId="1992"/>
    <cellStyle name="ÄÞ¸¶_Sheet1_41-06농림16 24" xfId="1993"/>
    <cellStyle name="AÞ¸¶_Sheet1_41-06농림16 25" xfId="1994"/>
    <cellStyle name="ÄÞ¸¶_Sheet1_41-06농림16 25" xfId="1995"/>
    <cellStyle name="AÞ¸¶_Sheet1_41-06농림16 26" xfId="1996"/>
    <cellStyle name="ÄÞ¸¶_Sheet1_41-06농림16 26" xfId="1997"/>
    <cellStyle name="AÞ¸¶_Sheet1_41-06농림16 27" xfId="1998"/>
    <cellStyle name="ÄÞ¸¶_Sheet1_41-06농림16 27" xfId="1999"/>
    <cellStyle name="AÞ¸¶_Sheet1_41-06농림16 28" xfId="2000"/>
    <cellStyle name="ÄÞ¸¶_Sheet1_41-06농림16 28" xfId="2001"/>
    <cellStyle name="AÞ¸¶_Sheet1_41-06농림16 29" xfId="2002"/>
    <cellStyle name="ÄÞ¸¶_Sheet1_41-06농림16 29" xfId="2003"/>
    <cellStyle name="AÞ¸¶_Sheet1_41-06농림16 3" xfId="2004"/>
    <cellStyle name="ÄÞ¸¶_Sheet1_41-06농림16 3" xfId="2005"/>
    <cellStyle name="AÞ¸¶_Sheet1_41-06농림16 30" xfId="2006"/>
    <cellStyle name="ÄÞ¸¶_Sheet1_41-06농림16 30" xfId="2007"/>
    <cellStyle name="AÞ¸¶_Sheet1_41-06농림16 31" xfId="2008"/>
    <cellStyle name="ÄÞ¸¶_Sheet1_41-06농림16 31" xfId="2009"/>
    <cellStyle name="AÞ¸¶_Sheet1_41-06농림16 32" xfId="2010"/>
    <cellStyle name="ÄÞ¸¶_Sheet1_41-06농림16 32" xfId="2011"/>
    <cellStyle name="AÞ¸¶_Sheet1_41-06농림16 33" xfId="2012"/>
    <cellStyle name="ÄÞ¸¶_Sheet1_41-06농림16 33" xfId="2013"/>
    <cellStyle name="AÞ¸¶_Sheet1_41-06농림16 34" xfId="2014"/>
    <cellStyle name="ÄÞ¸¶_Sheet1_41-06농림16 34" xfId="2015"/>
    <cellStyle name="AÞ¸¶_Sheet1_41-06농림16 35" xfId="2016"/>
    <cellStyle name="ÄÞ¸¶_Sheet1_41-06농림16 35" xfId="2017"/>
    <cellStyle name="AÞ¸¶_Sheet1_41-06농림16 36" xfId="2018"/>
    <cellStyle name="ÄÞ¸¶_Sheet1_41-06농림16 36" xfId="2019"/>
    <cellStyle name="AÞ¸¶_Sheet1_41-06농림16 37" xfId="2020"/>
    <cellStyle name="ÄÞ¸¶_Sheet1_41-06농림16 37" xfId="2021"/>
    <cellStyle name="AÞ¸¶_Sheet1_41-06농림16 38" xfId="2022"/>
    <cellStyle name="ÄÞ¸¶_Sheet1_41-06농림16 38" xfId="2023"/>
    <cellStyle name="AÞ¸¶_Sheet1_41-06농림16 39" xfId="2024"/>
    <cellStyle name="ÄÞ¸¶_Sheet1_41-06농림16 39" xfId="2025"/>
    <cellStyle name="AÞ¸¶_Sheet1_41-06농림16 4" xfId="2026"/>
    <cellStyle name="ÄÞ¸¶_Sheet1_41-06농림16 4" xfId="2027"/>
    <cellStyle name="AÞ¸¶_Sheet1_41-06농림16 40" xfId="2028"/>
    <cellStyle name="ÄÞ¸¶_Sheet1_41-06농림16 40" xfId="2029"/>
    <cellStyle name="AÞ¸¶_Sheet1_41-06농림16 41" xfId="2030"/>
    <cellStyle name="ÄÞ¸¶_Sheet1_41-06농림16 41" xfId="2031"/>
    <cellStyle name="AÞ¸¶_Sheet1_41-06농림16 5" xfId="2032"/>
    <cellStyle name="ÄÞ¸¶_Sheet1_41-06농림16 5" xfId="2033"/>
    <cellStyle name="AÞ¸¶_Sheet1_41-06농림16 6" xfId="2034"/>
    <cellStyle name="ÄÞ¸¶_Sheet1_41-06농림16 6" xfId="2035"/>
    <cellStyle name="AÞ¸¶_Sheet1_41-06농림16 7" xfId="2036"/>
    <cellStyle name="ÄÞ¸¶_Sheet1_41-06농림16 7" xfId="2037"/>
    <cellStyle name="AÞ¸¶_Sheet1_41-06농림16 8" xfId="2038"/>
    <cellStyle name="ÄÞ¸¶_Sheet1_41-06농림16 8" xfId="2039"/>
    <cellStyle name="AÞ¸¶_Sheet1_41-06농림16 9" xfId="2040"/>
    <cellStyle name="ÄÞ¸¶_Sheet1_41-06농림16 9" xfId="2041"/>
    <cellStyle name="AÞ¸¶_Sheet1_41-06농림41" xfId="187"/>
    <cellStyle name="ÄÞ¸¶_Sheet1_41-06농림41" xfId="188"/>
    <cellStyle name="AÞ¸¶_Sheet1_41-06농림41 10" xfId="2042"/>
    <cellStyle name="ÄÞ¸¶_Sheet1_41-06농림41 10" xfId="2043"/>
    <cellStyle name="AÞ¸¶_Sheet1_41-06농림41 11" xfId="2044"/>
    <cellStyle name="ÄÞ¸¶_Sheet1_41-06농림41 11" xfId="2045"/>
    <cellStyle name="AÞ¸¶_Sheet1_41-06농림41 12" xfId="2046"/>
    <cellStyle name="ÄÞ¸¶_Sheet1_41-06농림41 12" xfId="2047"/>
    <cellStyle name="AÞ¸¶_Sheet1_41-06농림41 12 10" xfId="4073"/>
    <cellStyle name="ÄÞ¸¶_Sheet1_41-06농림41 13" xfId="2048"/>
    <cellStyle name="AÞ¸¶_Sheet1_41-06농림41 14" xfId="2049"/>
    <cellStyle name="ÄÞ¸¶_Sheet1_41-06농림41 14" xfId="2050"/>
    <cellStyle name="AÞ¸¶_Sheet1_41-06농림41 14 10" xfId="5468"/>
    <cellStyle name="ÄÞ¸¶_Sheet1_41-06농림41 14 10" xfId="5469"/>
    <cellStyle name="AÞ¸¶_Sheet1_41-06농림41 14 11" xfId="5470"/>
    <cellStyle name="ÄÞ¸¶_Sheet1_41-06농림41 14 11" xfId="5471"/>
    <cellStyle name="AÞ¸¶_Sheet1_41-06농림41 14 12" xfId="5472"/>
    <cellStyle name="ÄÞ¸¶_Sheet1_41-06농림41 14 12" xfId="5473"/>
    <cellStyle name="AÞ¸¶_Sheet1_41-06농림41 14 13" xfId="5474"/>
    <cellStyle name="ÄÞ¸¶_Sheet1_41-06농림41 14 13" xfId="5475"/>
    <cellStyle name="AÞ¸¶_Sheet1_41-06농림41 14 14" xfId="5476"/>
    <cellStyle name="ÄÞ¸¶_Sheet1_41-06농림41 14 14" xfId="5477"/>
    <cellStyle name="AÞ¸¶_Sheet1_41-06농림41 14 15" xfId="5478"/>
    <cellStyle name="ÄÞ¸¶_Sheet1_41-06농림41 14 15" xfId="5479"/>
    <cellStyle name="AÞ¸¶_Sheet1_41-06농림41 14 16" xfId="5480"/>
    <cellStyle name="ÄÞ¸¶_Sheet1_41-06농림41 14 16" xfId="5481"/>
    <cellStyle name="AÞ¸¶_Sheet1_41-06농림41 14 17" xfId="5482"/>
    <cellStyle name="ÄÞ¸¶_Sheet1_41-06농림41 14 17" xfId="5483"/>
    <cellStyle name="AÞ¸¶_Sheet1_41-06농림41 14 18" xfId="5484"/>
    <cellStyle name="ÄÞ¸¶_Sheet1_41-06농림41 14 18" xfId="5485"/>
    <cellStyle name="AÞ¸¶_Sheet1_41-06농림41 14 19" xfId="5486"/>
    <cellStyle name="ÄÞ¸¶_Sheet1_41-06농림41 14 19" xfId="5487"/>
    <cellStyle name="AÞ¸¶_Sheet1_41-06농림41 14 2" xfId="5488"/>
    <cellStyle name="ÄÞ¸¶_Sheet1_41-06농림41 14 2" xfId="5489"/>
    <cellStyle name="AÞ¸¶_Sheet1_41-06농림41 14 20" xfId="5490"/>
    <cellStyle name="ÄÞ¸¶_Sheet1_41-06농림41 14 20" xfId="5491"/>
    <cellStyle name="AÞ¸¶_Sheet1_41-06농림41 14 21" xfId="5492"/>
    <cellStyle name="ÄÞ¸¶_Sheet1_41-06농림41 14 21" xfId="5493"/>
    <cellStyle name="AÞ¸¶_Sheet1_41-06농림41 14 22" xfId="5494"/>
    <cellStyle name="ÄÞ¸¶_Sheet1_41-06농림41 14 22" xfId="5495"/>
    <cellStyle name="AÞ¸¶_Sheet1_41-06농림41 14 23" xfId="5496"/>
    <cellStyle name="ÄÞ¸¶_Sheet1_41-06농림41 14 23" xfId="5497"/>
    <cellStyle name="AÞ¸¶_Sheet1_41-06농림41 14 24" xfId="5498"/>
    <cellStyle name="ÄÞ¸¶_Sheet1_41-06농림41 14 24" xfId="5499"/>
    <cellStyle name="AÞ¸¶_Sheet1_41-06농림41 14 25" xfId="5500"/>
    <cellStyle name="ÄÞ¸¶_Sheet1_41-06농림41 14 25" xfId="5501"/>
    <cellStyle name="AÞ¸¶_Sheet1_41-06농림41 14 26" xfId="5502"/>
    <cellStyle name="ÄÞ¸¶_Sheet1_41-06농림41 14 26" xfId="5503"/>
    <cellStyle name="AÞ¸¶_Sheet1_41-06농림41 14 27" xfId="5504"/>
    <cellStyle name="ÄÞ¸¶_Sheet1_41-06농림41 14 27" xfId="5505"/>
    <cellStyle name="AÞ¸¶_Sheet1_41-06농림41 14 28" xfId="5506"/>
    <cellStyle name="ÄÞ¸¶_Sheet1_41-06농림41 14 28" xfId="5507"/>
    <cellStyle name="AÞ¸¶_Sheet1_41-06농림41 14 29" xfId="5508"/>
    <cellStyle name="ÄÞ¸¶_Sheet1_41-06농림41 14 29" xfId="5509"/>
    <cellStyle name="AÞ¸¶_Sheet1_41-06농림41 14 3" xfId="5510"/>
    <cellStyle name="ÄÞ¸¶_Sheet1_41-06농림41 14 3" xfId="5511"/>
    <cellStyle name="AÞ¸¶_Sheet1_41-06농림41 14 30" xfId="5512"/>
    <cellStyle name="ÄÞ¸¶_Sheet1_41-06농림41 14 30" xfId="5513"/>
    <cellStyle name="AÞ¸¶_Sheet1_41-06농림41 14 31" xfId="5514"/>
    <cellStyle name="ÄÞ¸¶_Sheet1_41-06농림41 14 31" xfId="5515"/>
    <cellStyle name="AÞ¸¶_Sheet1_41-06농림41 14 32" xfId="5516"/>
    <cellStyle name="ÄÞ¸¶_Sheet1_41-06농림41 14 32" xfId="5517"/>
    <cellStyle name="AÞ¸¶_Sheet1_41-06농림41 14 33" xfId="5518"/>
    <cellStyle name="ÄÞ¸¶_Sheet1_41-06농림41 14 33" xfId="5519"/>
    <cellStyle name="AÞ¸¶_Sheet1_41-06농림41 14 34" xfId="5520"/>
    <cellStyle name="ÄÞ¸¶_Sheet1_41-06농림41 14 34" xfId="5521"/>
    <cellStyle name="AÞ¸¶_Sheet1_41-06농림41 14 35" xfId="5522"/>
    <cellStyle name="ÄÞ¸¶_Sheet1_41-06농림41 14 35" xfId="5523"/>
    <cellStyle name="AÞ¸¶_Sheet1_41-06농림41 14 36" xfId="5524"/>
    <cellStyle name="ÄÞ¸¶_Sheet1_41-06농림41 14 36" xfId="5525"/>
    <cellStyle name="AÞ¸¶_Sheet1_41-06농림41 14 37" xfId="5526"/>
    <cellStyle name="ÄÞ¸¶_Sheet1_41-06농림41 14 37" xfId="5527"/>
    <cellStyle name="AÞ¸¶_Sheet1_41-06농림41 14 38" xfId="5528"/>
    <cellStyle name="ÄÞ¸¶_Sheet1_41-06농림41 14 38" xfId="5529"/>
    <cellStyle name="AÞ¸¶_Sheet1_41-06농림41 14 39" xfId="5530"/>
    <cellStyle name="ÄÞ¸¶_Sheet1_41-06농림41 14 39" xfId="5531"/>
    <cellStyle name="AÞ¸¶_Sheet1_41-06농림41 14 4" xfId="5532"/>
    <cellStyle name="ÄÞ¸¶_Sheet1_41-06농림41 14 4" xfId="5533"/>
    <cellStyle name="AÞ¸¶_Sheet1_41-06농림41 14 40" xfId="5534"/>
    <cellStyle name="ÄÞ¸¶_Sheet1_41-06농림41 14 40" xfId="5535"/>
    <cellStyle name="AÞ¸¶_Sheet1_41-06농림41 14 5" xfId="5536"/>
    <cellStyle name="ÄÞ¸¶_Sheet1_41-06농림41 14 5" xfId="5537"/>
    <cellStyle name="AÞ¸¶_Sheet1_41-06농림41 14 6" xfId="5538"/>
    <cellStyle name="ÄÞ¸¶_Sheet1_41-06농림41 14 6" xfId="5539"/>
    <cellStyle name="AÞ¸¶_Sheet1_41-06농림41 14 7" xfId="5540"/>
    <cellStyle name="ÄÞ¸¶_Sheet1_41-06농림41 14 7" xfId="5541"/>
    <cellStyle name="AÞ¸¶_Sheet1_41-06농림41 14 8" xfId="5542"/>
    <cellStyle name="ÄÞ¸¶_Sheet1_41-06농림41 14 8" xfId="5543"/>
    <cellStyle name="AÞ¸¶_Sheet1_41-06농림41 14 9" xfId="5544"/>
    <cellStyle name="ÄÞ¸¶_Sheet1_41-06농림41 14 9" xfId="5545"/>
    <cellStyle name="AÞ¸¶_Sheet1_41-06농림41 15" xfId="2051"/>
    <cellStyle name="ÄÞ¸¶_Sheet1_41-06농림41 15" xfId="2052"/>
    <cellStyle name="AÞ¸¶_Sheet1_41-06농림41 16" xfId="2053"/>
    <cellStyle name="ÄÞ¸¶_Sheet1_41-06농림41 16" xfId="2054"/>
    <cellStyle name="AÞ¸¶_Sheet1_41-06농림41 17" xfId="2055"/>
    <cellStyle name="ÄÞ¸¶_Sheet1_41-06농림41 17" xfId="2056"/>
    <cellStyle name="AÞ¸¶_Sheet1_41-06농림41 18" xfId="2057"/>
    <cellStyle name="ÄÞ¸¶_Sheet1_41-06농림41 18" xfId="2058"/>
    <cellStyle name="AÞ¸¶_Sheet1_41-06농림41 19" xfId="2059"/>
    <cellStyle name="ÄÞ¸¶_Sheet1_41-06농림41 19" xfId="2060"/>
    <cellStyle name="AÞ¸¶_Sheet1_41-06농림41 2" xfId="2061"/>
    <cellStyle name="ÄÞ¸¶_Sheet1_41-06농림41 2" xfId="2062"/>
    <cellStyle name="AÞ¸¶_Sheet1_41-06농림41 20" xfId="2063"/>
    <cellStyle name="ÄÞ¸¶_Sheet1_41-06농림41 20" xfId="2064"/>
    <cellStyle name="AÞ¸¶_Sheet1_41-06농림41 21" xfId="2065"/>
    <cellStyle name="ÄÞ¸¶_Sheet1_41-06농림41 21" xfId="2066"/>
    <cellStyle name="AÞ¸¶_Sheet1_41-06농림41 22" xfId="2067"/>
    <cellStyle name="ÄÞ¸¶_Sheet1_41-06농림41 22" xfId="2068"/>
    <cellStyle name="AÞ¸¶_Sheet1_41-06농림41 23" xfId="2069"/>
    <cellStyle name="ÄÞ¸¶_Sheet1_41-06농림41 23" xfId="2070"/>
    <cellStyle name="AÞ¸¶_Sheet1_41-06농림41 24" xfId="2071"/>
    <cellStyle name="ÄÞ¸¶_Sheet1_41-06농림41 24" xfId="2072"/>
    <cellStyle name="AÞ¸¶_Sheet1_41-06농림41 25" xfId="2073"/>
    <cellStyle name="ÄÞ¸¶_Sheet1_41-06농림41 25" xfId="2074"/>
    <cellStyle name="AÞ¸¶_Sheet1_41-06농림41 26" xfId="2075"/>
    <cellStyle name="ÄÞ¸¶_Sheet1_41-06농림41 26" xfId="2076"/>
    <cellStyle name="AÞ¸¶_Sheet1_41-06농림41 27" xfId="2077"/>
    <cellStyle name="ÄÞ¸¶_Sheet1_41-06농림41 27" xfId="2078"/>
    <cellStyle name="AÞ¸¶_Sheet1_41-06농림41 28" xfId="2079"/>
    <cellStyle name="ÄÞ¸¶_Sheet1_41-06농림41 28" xfId="2080"/>
    <cellStyle name="AÞ¸¶_Sheet1_41-06농림41 29" xfId="2081"/>
    <cellStyle name="ÄÞ¸¶_Sheet1_41-06농림41 29" xfId="2082"/>
    <cellStyle name="AÞ¸¶_Sheet1_41-06농림41 3" xfId="2083"/>
    <cellStyle name="ÄÞ¸¶_Sheet1_41-06농림41 3" xfId="2084"/>
    <cellStyle name="AÞ¸¶_Sheet1_41-06농림41 30" xfId="2085"/>
    <cellStyle name="ÄÞ¸¶_Sheet1_41-06농림41 30" xfId="2086"/>
    <cellStyle name="AÞ¸¶_Sheet1_41-06농림41 31" xfId="2087"/>
    <cellStyle name="ÄÞ¸¶_Sheet1_41-06농림41 31" xfId="2088"/>
    <cellStyle name="AÞ¸¶_Sheet1_41-06농림41 32" xfId="2089"/>
    <cellStyle name="ÄÞ¸¶_Sheet1_41-06농림41 32" xfId="2090"/>
    <cellStyle name="AÞ¸¶_Sheet1_41-06농림41 33" xfId="2091"/>
    <cellStyle name="ÄÞ¸¶_Sheet1_41-06농림41 33" xfId="2092"/>
    <cellStyle name="AÞ¸¶_Sheet1_41-06농림41 34" xfId="2093"/>
    <cellStyle name="ÄÞ¸¶_Sheet1_41-06농림41 34" xfId="2094"/>
    <cellStyle name="AÞ¸¶_Sheet1_41-06농림41 35" xfId="2095"/>
    <cellStyle name="ÄÞ¸¶_Sheet1_41-06농림41 35" xfId="2096"/>
    <cellStyle name="AÞ¸¶_Sheet1_41-06농림41 36" xfId="2097"/>
    <cellStyle name="ÄÞ¸¶_Sheet1_41-06농림41 36" xfId="2098"/>
    <cellStyle name="AÞ¸¶_Sheet1_41-06농림41 37" xfId="2099"/>
    <cellStyle name="ÄÞ¸¶_Sheet1_41-06농림41 37" xfId="2100"/>
    <cellStyle name="AÞ¸¶_Sheet1_41-06농림41 38" xfId="2101"/>
    <cellStyle name="ÄÞ¸¶_Sheet1_41-06농림41 38" xfId="2102"/>
    <cellStyle name="AÞ¸¶_Sheet1_41-06농림41 39" xfId="2103"/>
    <cellStyle name="ÄÞ¸¶_Sheet1_41-06농림41 39" xfId="2104"/>
    <cellStyle name="AÞ¸¶_Sheet1_41-06농림41 4" xfId="2105"/>
    <cellStyle name="ÄÞ¸¶_Sheet1_41-06농림41 4" xfId="2106"/>
    <cellStyle name="AÞ¸¶_Sheet1_41-06농림41 40" xfId="2107"/>
    <cellStyle name="ÄÞ¸¶_Sheet1_41-06농림41 40" xfId="2108"/>
    <cellStyle name="AÞ¸¶_Sheet1_41-06농림41 41" xfId="2109"/>
    <cellStyle name="ÄÞ¸¶_Sheet1_41-06농림41 41" xfId="2110"/>
    <cellStyle name="AÞ¸¶_Sheet1_41-06농림41 5" xfId="2111"/>
    <cellStyle name="ÄÞ¸¶_Sheet1_41-06농림41 5" xfId="2112"/>
    <cellStyle name="AÞ¸¶_Sheet1_41-06농림41 6" xfId="2113"/>
    <cellStyle name="ÄÞ¸¶_Sheet1_41-06농림41 6" xfId="2114"/>
    <cellStyle name="AÞ¸¶_Sheet1_41-06농림41 7" xfId="2115"/>
    <cellStyle name="ÄÞ¸¶_Sheet1_41-06농림41 7" xfId="2116"/>
    <cellStyle name="AÞ¸¶_Sheet1_41-06농림41 8" xfId="2117"/>
    <cellStyle name="ÄÞ¸¶_Sheet1_41-06농림41 8" xfId="2118"/>
    <cellStyle name="AÞ¸¶_Sheet1_41-06농림41 9" xfId="2119"/>
    <cellStyle name="ÄÞ¸¶_Sheet1_41-06농림41 9" xfId="2120"/>
    <cellStyle name="Bad" xfId="2121"/>
    <cellStyle name="Bad 2" xfId="2122"/>
    <cellStyle name="Bad 2 2" xfId="5546"/>
    <cellStyle name="Bad 2 2 2" xfId="8902"/>
    <cellStyle name="Bad 2 3" xfId="516"/>
    <cellStyle name="Bad 3" xfId="4074"/>
    <cellStyle name="Bad 4" xfId="7890"/>
    <cellStyle name="Bad_010_주택건설" xfId="3229"/>
    <cellStyle name="C¡IA¨ª_¡ic¨u¡A¨￢I¨￢¡Æ AN¡Æe " xfId="189"/>
    <cellStyle name="C￥AØ_ 2ÆAAþº° " xfId="8092"/>
    <cellStyle name="Ç¥ÁØ_¼ÕÀÍ¿¹»ê" xfId="190"/>
    <cellStyle name="C￥AØ_¼OAI¿¹≫e" xfId="191"/>
    <cellStyle name="Ç¥ÁØ_ÀÎ°Çºñ,¿ÜÁÖºñ" xfId="192"/>
    <cellStyle name="C￥AØ_AI°Cºn,μμ±Þºn" xfId="193"/>
    <cellStyle name="Ç¥ÁØ_laroux" xfId="194"/>
    <cellStyle name="C￥AØ_laroux_1" xfId="195"/>
    <cellStyle name="Ç¥ÁØ_laroux_1" xfId="196"/>
    <cellStyle name="C￥AØ_laroux_1 10" xfId="2123"/>
    <cellStyle name="Ç¥ÁØ_laroux_1 10" xfId="2124"/>
    <cellStyle name="C￥AØ_laroux_1 11" xfId="2125"/>
    <cellStyle name="Ç¥ÁØ_laroux_1 11" xfId="2126"/>
    <cellStyle name="C￥AØ_laroux_1 12" xfId="2127"/>
    <cellStyle name="Ç¥ÁØ_laroux_1 12" xfId="2128"/>
    <cellStyle name="C￥AØ_laroux_1 13" xfId="2129"/>
    <cellStyle name="Ç¥ÁØ_laroux_1 13" xfId="2130"/>
    <cellStyle name="C￥AØ_laroux_1 14" xfId="2131"/>
    <cellStyle name="Ç¥ÁØ_laroux_1 14" xfId="2132"/>
    <cellStyle name="C￥AØ_laroux_1 14 10" xfId="5547"/>
    <cellStyle name="Ç¥ÁØ_laroux_1 14 10" xfId="5548"/>
    <cellStyle name="C￥AØ_laroux_1 14 11" xfId="5549"/>
    <cellStyle name="Ç¥ÁØ_laroux_1 14 11" xfId="5550"/>
    <cellStyle name="C￥AØ_laroux_1 14 12" xfId="5551"/>
    <cellStyle name="Ç¥ÁØ_laroux_1 14 12" xfId="5552"/>
    <cellStyle name="C￥AØ_laroux_1 14 13" xfId="5553"/>
    <cellStyle name="Ç¥ÁØ_laroux_1 14 13" xfId="5554"/>
    <cellStyle name="C￥AØ_laroux_1 14 14" xfId="5555"/>
    <cellStyle name="Ç¥ÁØ_laroux_1 14 14" xfId="5556"/>
    <cellStyle name="C￥AØ_laroux_1 14 15" xfId="5557"/>
    <cellStyle name="Ç¥ÁØ_laroux_1 14 15" xfId="5558"/>
    <cellStyle name="C￥AØ_laroux_1 14 16" xfId="5559"/>
    <cellStyle name="Ç¥ÁØ_laroux_1 14 16" xfId="5560"/>
    <cellStyle name="C￥AØ_laroux_1 14 17" xfId="5561"/>
    <cellStyle name="Ç¥ÁØ_laroux_1 14 17" xfId="5562"/>
    <cellStyle name="C￥AØ_laroux_1 14 18" xfId="5563"/>
    <cellStyle name="Ç¥ÁØ_laroux_1 14 18" xfId="5564"/>
    <cellStyle name="C￥AØ_laroux_1 14 19" xfId="5565"/>
    <cellStyle name="Ç¥ÁØ_laroux_1 14 19" xfId="5566"/>
    <cellStyle name="C￥AØ_laroux_1 14 2" xfId="5567"/>
    <cellStyle name="Ç¥ÁØ_laroux_1 14 2" xfId="5568"/>
    <cellStyle name="C￥AØ_laroux_1 14 20" xfId="5569"/>
    <cellStyle name="Ç¥ÁØ_laroux_1 14 20" xfId="5570"/>
    <cellStyle name="C￥AØ_laroux_1 14 21" xfId="5571"/>
    <cellStyle name="Ç¥ÁØ_laroux_1 14 21" xfId="5572"/>
    <cellStyle name="C￥AØ_laroux_1 14 22" xfId="5573"/>
    <cellStyle name="Ç¥ÁØ_laroux_1 14 22" xfId="5574"/>
    <cellStyle name="C￥AØ_laroux_1 14 23" xfId="5575"/>
    <cellStyle name="Ç¥ÁØ_laroux_1 14 23" xfId="5576"/>
    <cellStyle name="C￥AØ_laroux_1 14 24" xfId="5577"/>
    <cellStyle name="Ç¥ÁØ_laroux_1 14 24" xfId="5578"/>
    <cellStyle name="C￥AØ_laroux_1 14 25" xfId="5579"/>
    <cellStyle name="Ç¥ÁØ_laroux_1 14 25" xfId="5580"/>
    <cellStyle name="C￥AØ_laroux_1 14 26" xfId="5581"/>
    <cellStyle name="Ç¥ÁØ_laroux_1 14 26" xfId="5582"/>
    <cellStyle name="C￥AØ_laroux_1 14 27" xfId="5583"/>
    <cellStyle name="Ç¥ÁØ_laroux_1 14 27" xfId="5584"/>
    <cellStyle name="C￥AØ_laroux_1 14 28" xfId="5585"/>
    <cellStyle name="Ç¥ÁØ_laroux_1 14 28" xfId="5586"/>
    <cellStyle name="C￥AØ_laroux_1 14 29" xfId="5587"/>
    <cellStyle name="Ç¥ÁØ_laroux_1 14 29" xfId="5588"/>
    <cellStyle name="C￥AØ_laroux_1 14 3" xfId="5589"/>
    <cellStyle name="Ç¥ÁØ_laroux_1 14 3" xfId="5590"/>
    <cellStyle name="C￥AØ_laroux_1 14 30" xfId="5591"/>
    <cellStyle name="Ç¥ÁØ_laroux_1 14 30" xfId="5592"/>
    <cellStyle name="C￥AØ_laroux_1 14 31" xfId="5593"/>
    <cellStyle name="Ç¥ÁØ_laroux_1 14 31" xfId="5594"/>
    <cellStyle name="C￥AØ_laroux_1 14 32" xfId="5595"/>
    <cellStyle name="Ç¥ÁØ_laroux_1 14 32" xfId="5596"/>
    <cellStyle name="C￥AØ_laroux_1 14 33" xfId="5597"/>
    <cellStyle name="Ç¥ÁØ_laroux_1 14 33" xfId="5598"/>
    <cellStyle name="C￥AØ_laroux_1 14 34" xfId="5599"/>
    <cellStyle name="Ç¥ÁØ_laroux_1 14 34" xfId="5600"/>
    <cellStyle name="C￥AØ_laroux_1 14 35" xfId="5601"/>
    <cellStyle name="Ç¥ÁØ_laroux_1 14 35" xfId="5602"/>
    <cellStyle name="C￥AØ_laroux_1 14 36" xfId="5603"/>
    <cellStyle name="Ç¥ÁØ_laroux_1 14 36" xfId="5604"/>
    <cellStyle name="C￥AØ_laroux_1 14 37" xfId="5605"/>
    <cellStyle name="Ç¥ÁØ_laroux_1 14 37" xfId="5606"/>
    <cellStyle name="C￥AØ_laroux_1 14 38" xfId="5607"/>
    <cellStyle name="Ç¥ÁØ_laroux_1 14 38" xfId="5608"/>
    <cellStyle name="C￥AØ_laroux_1 14 39" xfId="5609"/>
    <cellStyle name="Ç¥ÁØ_laroux_1 14 39" xfId="5610"/>
    <cellStyle name="C￥AØ_laroux_1 14 4" xfId="5611"/>
    <cellStyle name="Ç¥ÁØ_laroux_1 14 4" xfId="5612"/>
    <cellStyle name="C￥AØ_laroux_1 14 40" xfId="5613"/>
    <cellStyle name="Ç¥ÁØ_laroux_1 14 40" xfId="5614"/>
    <cellStyle name="C￥AØ_laroux_1 14 5" xfId="5615"/>
    <cellStyle name="Ç¥ÁØ_laroux_1 14 5" xfId="5616"/>
    <cellStyle name="C￥AØ_laroux_1 14 6" xfId="5617"/>
    <cellStyle name="Ç¥ÁØ_laroux_1 14 6" xfId="5618"/>
    <cellStyle name="C￥AØ_laroux_1 14 7" xfId="5619"/>
    <cellStyle name="Ç¥ÁØ_laroux_1 14 7" xfId="5620"/>
    <cellStyle name="C￥AØ_laroux_1 14 8" xfId="5621"/>
    <cellStyle name="Ç¥ÁØ_laroux_1 14 8" xfId="5622"/>
    <cellStyle name="C￥AØ_laroux_1 14 9" xfId="5623"/>
    <cellStyle name="Ç¥ÁØ_laroux_1 14 9" xfId="5624"/>
    <cellStyle name="C￥AØ_laroux_1 15" xfId="2133"/>
    <cellStyle name="Ç¥ÁØ_laroux_1 15" xfId="2134"/>
    <cellStyle name="C￥AØ_laroux_1 16" xfId="2135"/>
    <cellStyle name="Ç¥ÁØ_laroux_1 16" xfId="2136"/>
    <cellStyle name="C￥AØ_laroux_1 17" xfId="2137"/>
    <cellStyle name="Ç¥ÁØ_laroux_1 17" xfId="2138"/>
    <cellStyle name="C￥AØ_laroux_1 18" xfId="2139"/>
    <cellStyle name="Ç¥ÁØ_laroux_1 18" xfId="2140"/>
    <cellStyle name="C￥AØ_laroux_1 19" xfId="2141"/>
    <cellStyle name="Ç¥ÁØ_laroux_1 19" xfId="2142"/>
    <cellStyle name="C￥AØ_laroux_1 2" xfId="2143"/>
    <cellStyle name="Ç¥ÁØ_laroux_1 2" xfId="2144"/>
    <cellStyle name="C￥AØ_laroux_1 20" xfId="2145"/>
    <cellStyle name="Ç¥ÁØ_laroux_1 20" xfId="2146"/>
    <cellStyle name="C￥AØ_laroux_1 21" xfId="2147"/>
    <cellStyle name="Ç¥ÁØ_laroux_1 21" xfId="2148"/>
    <cellStyle name="C￥AØ_laroux_1 22" xfId="2149"/>
    <cellStyle name="Ç¥ÁØ_laroux_1 22" xfId="2150"/>
    <cellStyle name="C￥AØ_laroux_1 23" xfId="2151"/>
    <cellStyle name="Ç¥ÁØ_laroux_1 23" xfId="2152"/>
    <cellStyle name="C￥AØ_laroux_1 24" xfId="2153"/>
    <cellStyle name="Ç¥ÁØ_laroux_1 24" xfId="2154"/>
    <cellStyle name="C￥AØ_laroux_1 25" xfId="2155"/>
    <cellStyle name="Ç¥ÁØ_laroux_1 25" xfId="2156"/>
    <cellStyle name="C￥AØ_laroux_1 26" xfId="2157"/>
    <cellStyle name="Ç¥ÁØ_laroux_1 26" xfId="2158"/>
    <cellStyle name="C￥AØ_laroux_1 27" xfId="2159"/>
    <cellStyle name="Ç¥ÁØ_laroux_1 27" xfId="2160"/>
    <cellStyle name="C￥AØ_laroux_1 28" xfId="2161"/>
    <cellStyle name="Ç¥ÁØ_laroux_1 28" xfId="2162"/>
    <cellStyle name="C￥AØ_laroux_1 29" xfId="2163"/>
    <cellStyle name="Ç¥ÁØ_laroux_1 29" xfId="2164"/>
    <cellStyle name="C￥AØ_laroux_1 3" xfId="2165"/>
    <cellStyle name="Ç¥ÁØ_laroux_1 3" xfId="2166"/>
    <cellStyle name="C￥AØ_laroux_1 30" xfId="2167"/>
    <cellStyle name="Ç¥ÁØ_laroux_1 30" xfId="2168"/>
    <cellStyle name="C￥AØ_laroux_1 31" xfId="2169"/>
    <cellStyle name="Ç¥ÁØ_laroux_1 31" xfId="2170"/>
    <cellStyle name="C￥AØ_laroux_1 32" xfId="2171"/>
    <cellStyle name="Ç¥ÁØ_laroux_1 32" xfId="2172"/>
    <cellStyle name="C￥AØ_laroux_1 33" xfId="2173"/>
    <cellStyle name="Ç¥ÁØ_laroux_1 33" xfId="2174"/>
    <cellStyle name="C￥AØ_laroux_1 34" xfId="2175"/>
    <cellStyle name="Ç¥ÁØ_laroux_1 34" xfId="2176"/>
    <cellStyle name="C￥AØ_laroux_1 35" xfId="2177"/>
    <cellStyle name="Ç¥ÁØ_laroux_1 35" xfId="2178"/>
    <cellStyle name="C￥AØ_laroux_1 36" xfId="2179"/>
    <cellStyle name="Ç¥ÁØ_laroux_1 36" xfId="2180"/>
    <cellStyle name="C￥AØ_laroux_1 37" xfId="2181"/>
    <cellStyle name="Ç¥ÁØ_laroux_1 37" xfId="2182"/>
    <cellStyle name="C￥AØ_laroux_1 38" xfId="2183"/>
    <cellStyle name="Ç¥ÁØ_laroux_1 38" xfId="2184"/>
    <cellStyle name="C￥AØ_laroux_1 39" xfId="2185"/>
    <cellStyle name="Ç¥ÁØ_laroux_1 39" xfId="2186"/>
    <cellStyle name="C￥AØ_laroux_1 4" xfId="2187"/>
    <cellStyle name="Ç¥ÁØ_laroux_1 4" xfId="2188"/>
    <cellStyle name="C￥AØ_laroux_1 40" xfId="2189"/>
    <cellStyle name="Ç¥ÁØ_laroux_1 40" xfId="2190"/>
    <cellStyle name="C￥AØ_laroux_1 41" xfId="2191"/>
    <cellStyle name="Ç¥ÁØ_laroux_1 41" xfId="2192"/>
    <cellStyle name="C￥AØ_laroux_1 5" xfId="2193"/>
    <cellStyle name="Ç¥ÁØ_laroux_1 5" xfId="2194"/>
    <cellStyle name="C￥AØ_laroux_1 6" xfId="2195"/>
    <cellStyle name="Ç¥ÁØ_laroux_1 6" xfId="2196"/>
    <cellStyle name="C￥AØ_laroux_1 7" xfId="2197"/>
    <cellStyle name="Ç¥ÁØ_laroux_1 7" xfId="2198"/>
    <cellStyle name="C￥AØ_laroux_1 8" xfId="2199"/>
    <cellStyle name="Ç¥ÁØ_laroux_1 8" xfId="2200"/>
    <cellStyle name="C￥AØ_laroux_1 9" xfId="2201"/>
    <cellStyle name="Ç¥ÁØ_laroux_1 9" xfId="2202"/>
    <cellStyle name="C￥AØ_laroux_1_Sheet1" xfId="197"/>
    <cellStyle name="Ç¥ÁØ_laroux_1_Sheet1" xfId="198"/>
    <cellStyle name="C￥AØ_laroux_1_Sheet1 10" xfId="2203"/>
    <cellStyle name="Ç¥ÁØ_laroux_1_Sheet1 10" xfId="2204"/>
    <cellStyle name="C￥AØ_laroux_1_Sheet1 11" xfId="2205"/>
    <cellStyle name="Ç¥ÁØ_laroux_1_Sheet1 11" xfId="2206"/>
    <cellStyle name="C￥AØ_laroux_1_Sheet1 12" xfId="2207"/>
    <cellStyle name="Ç¥ÁØ_laroux_1_Sheet1 12" xfId="2208"/>
    <cellStyle name="C￥AØ_laroux_1_Sheet1 12 10" xfId="4075"/>
    <cellStyle name="Ç¥ÁØ_laroux_1_Sheet1 13" xfId="2209"/>
    <cellStyle name="C￥AØ_laroux_1_Sheet1 14" xfId="2210"/>
    <cellStyle name="Ç¥ÁØ_laroux_1_Sheet1 14" xfId="2211"/>
    <cellStyle name="C￥AØ_laroux_1_Sheet1 14 10" xfId="5625"/>
    <cellStyle name="Ç¥ÁØ_laroux_1_Sheet1 14 10" xfId="5626"/>
    <cellStyle name="C￥AØ_laroux_1_Sheet1 14 11" xfId="5627"/>
    <cellStyle name="Ç¥ÁØ_laroux_1_Sheet1 14 11" xfId="5628"/>
    <cellStyle name="C￥AØ_laroux_1_Sheet1 14 12" xfId="5629"/>
    <cellStyle name="Ç¥ÁØ_laroux_1_Sheet1 14 12" xfId="5630"/>
    <cellStyle name="C￥AØ_laroux_1_Sheet1 14 13" xfId="5631"/>
    <cellStyle name="Ç¥ÁØ_laroux_1_Sheet1 14 13" xfId="5632"/>
    <cellStyle name="C￥AØ_laroux_1_Sheet1 14 14" xfId="5633"/>
    <cellStyle name="Ç¥ÁØ_laroux_1_Sheet1 14 14" xfId="5634"/>
    <cellStyle name="C￥AØ_laroux_1_Sheet1 14 15" xfId="5635"/>
    <cellStyle name="Ç¥ÁØ_laroux_1_Sheet1 14 15" xfId="5636"/>
    <cellStyle name="C￥AØ_laroux_1_Sheet1 14 16" xfId="5637"/>
    <cellStyle name="Ç¥ÁØ_laroux_1_Sheet1 14 16" xfId="5638"/>
    <cellStyle name="C￥AØ_laroux_1_Sheet1 14 17" xfId="5639"/>
    <cellStyle name="Ç¥ÁØ_laroux_1_Sheet1 14 17" xfId="5640"/>
    <cellStyle name="C￥AØ_laroux_1_Sheet1 14 18" xfId="5641"/>
    <cellStyle name="Ç¥ÁØ_laroux_1_Sheet1 14 18" xfId="5642"/>
    <cellStyle name="C￥AØ_laroux_1_Sheet1 14 19" xfId="5643"/>
    <cellStyle name="Ç¥ÁØ_laroux_1_Sheet1 14 19" xfId="5644"/>
    <cellStyle name="C￥AØ_laroux_1_Sheet1 14 2" xfId="5645"/>
    <cellStyle name="Ç¥ÁØ_laroux_1_Sheet1 14 2" xfId="5646"/>
    <cellStyle name="C￥AØ_laroux_1_Sheet1 14 20" xfId="5647"/>
    <cellStyle name="Ç¥ÁØ_laroux_1_Sheet1 14 20" xfId="5648"/>
    <cellStyle name="C￥AØ_laroux_1_Sheet1 14 21" xfId="5649"/>
    <cellStyle name="Ç¥ÁØ_laroux_1_Sheet1 14 21" xfId="5650"/>
    <cellStyle name="C￥AØ_laroux_1_Sheet1 14 22" xfId="5651"/>
    <cellStyle name="Ç¥ÁØ_laroux_1_Sheet1 14 22" xfId="5652"/>
    <cellStyle name="C￥AØ_laroux_1_Sheet1 14 23" xfId="5653"/>
    <cellStyle name="Ç¥ÁØ_laroux_1_Sheet1 14 23" xfId="5654"/>
    <cellStyle name="C￥AØ_laroux_1_Sheet1 14 24" xfId="5655"/>
    <cellStyle name="Ç¥ÁØ_laroux_1_Sheet1 14 24" xfId="5656"/>
    <cellStyle name="C￥AØ_laroux_1_Sheet1 14 25" xfId="5657"/>
    <cellStyle name="Ç¥ÁØ_laroux_1_Sheet1 14 25" xfId="5658"/>
    <cellStyle name="C￥AØ_laroux_1_Sheet1 14 26" xfId="5659"/>
    <cellStyle name="Ç¥ÁØ_laroux_1_Sheet1 14 26" xfId="5660"/>
    <cellStyle name="C￥AØ_laroux_1_Sheet1 14 27" xfId="5661"/>
    <cellStyle name="Ç¥ÁØ_laroux_1_Sheet1 14 27" xfId="5662"/>
    <cellStyle name="C￥AØ_laroux_1_Sheet1 14 28" xfId="5663"/>
    <cellStyle name="Ç¥ÁØ_laroux_1_Sheet1 14 28" xfId="5664"/>
    <cellStyle name="C￥AØ_laroux_1_Sheet1 14 29" xfId="5665"/>
    <cellStyle name="Ç¥ÁØ_laroux_1_Sheet1 14 29" xfId="5666"/>
    <cellStyle name="C￥AØ_laroux_1_Sheet1 14 3" xfId="5667"/>
    <cellStyle name="Ç¥ÁØ_laroux_1_Sheet1 14 3" xfId="5668"/>
    <cellStyle name="C￥AØ_laroux_1_Sheet1 14 30" xfId="5669"/>
    <cellStyle name="Ç¥ÁØ_laroux_1_Sheet1 14 30" xfId="5670"/>
    <cellStyle name="C￥AØ_laroux_1_Sheet1 14 31" xfId="5671"/>
    <cellStyle name="Ç¥ÁØ_laroux_1_Sheet1 14 31" xfId="5672"/>
    <cellStyle name="C￥AØ_laroux_1_Sheet1 14 32" xfId="5673"/>
    <cellStyle name="Ç¥ÁØ_laroux_1_Sheet1 14 32" xfId="5674"/>
    <cellStyle name="C￥AØ_laroux_1_Sheet1 14 33" xfId="5675"/>
    <cellStyle name="Ç¥ÁØ_laroux_1_Sheet1 14 33" xfId="5676"/>
    <cellStyle name="C￥AØ_laroux_1_Sheet1 14 34" xfId="5677"/>
    <cellStyle name="Ç¥ÁØ_laroux_1_Sheet1 14 34" xfId="5678"/>
    <cellStyle name="C￥AØ_laroux_1_Sheet1 14 35" xfId="5679"/>
    <cellStyle name="Ç¥ÁØ_laroux_1_Sheet1 14 35" xfId="5680"/>
    <cellStyle name="C￥AØ_laroux_1_Sheet1 14 36" xfId="5681"/>
    <cellStyle name="Ç¥ÁØ_laroux_1_Sheet1 14 36" xfId="5682"/>
    <cellStyle name="C￥AØ_laroux_1_Sheet1 14 37" xfId="5683"/>
    <cellStyle name="Ç¥ÁØ_laroux_1_Sheet1 14 37" xfId="5684"/>
    <cellStyle name="C￥AØ_laroux_1_Sheet1 14 38" xfId="5685"/>
    <cellStyle name="Ç¥ÁØ_laroux_1_Sheet1 14 38" xfId="5686"/>
    <cellStyle name="C￥AØ_laroux_1_Sheet1 14 39" xfId="5687"/>
    <cellStyle name="Ç¥ÁØ_laroux_1_Sheet1 14 39" xfId="5688"/>
    <cellStyle name="C￥AØ_laroux_1_Sheet1 14 4" xfId="5689"/>
    <cellStyle name="Ç¥ÁØ_laroux_1_Sheet1 14 4" xfId="5690"/>
    <cellStyle name="C￥AØ_laroux_1_Sheet1 14 40" xfId="5691"/>
    <cellStyle name="Ç¥ÁØ_laroux_1_Sheet1 14 40" xfId="5692"/>
    <cellStyle name="C￥AØ_laroux_1_Sheet1 14 5" xfId="5693"/>
    <cellStyle name="Ç¥ÁØ_laroux_1_Sheet1 14 5" xfId="5694"/>
    <cellStyle name="C￥AØ_laroux_1_Sheet1 14 6" xfId="5695"/>
    <cellStyle name="Ç¥ÁØ_laroux_1_Sheet1 14 6" xfId="5696"/>
    <cellStyle name="C￥AØ_laroux_1_Sheet1 14 7" xfId="5697"/>
    <cellStyle name="Ç¥ÁØ_laroux_1_Sheet1 14 7" xfId="5698"/>
    <cellStyle name="C￥AØ_laroux_1_Sheet1 14 8" xfId="5699"/>
    <cellStyle name="Ç¥ÁØ_laroux_1_Sheet1 14 8" xfId="5700"/>
    <cellStyle name="C￥AØ_laroux_1_Sheet1 14 9" xfId="5701"/>
    <cellStyle name="Ç¥ÁØ_laroux_1_Sheet1 14 9" xfId="5702"/>
    <cellStyle name="C￥AØ_laroux_1_Sheet1 15" xfId="2212"/>
    <cellStyle name="Ç¥ÁØ_laroux_1_Sheet1 15" xfId="2213"/>
    <cellStyle name="C￥AØ_laroux_1_Sheet1 16" xfId="2214"/>
    <cellStyle name="Ç¥ÁØ_laroux_1_Sheet1 16" xfId="2215"/>
    <cellStyle name="C￥AØ_laroux_1_Sheet1 17" xfId="2216"/>
    <cellStyle name="Ç¥ÁØ_laroux_1_Sheet1 17" xfId="2217"/>
    <cellStyle name="C￥AØ_laroux_1_Sheet1 18" xfId="2218"/>
    <cellStyle name="Ç¥ÁØ_laroux_1_Sheet1 18" xfId="2219"/>
    <cellStyle name="C￥AØ_laroux_1_Sheet1 19" xfId="2220"/>
    <cellStyle name="Ç¥ÁØ_laroux_1_Sheet1 19" xfId="2221"/>
    <cellStyle name="C￥AØ_laroux_1_Sheet1 2" xfId="2222"/>
    <cellStyle name="Ç¥ÁØ_laroux_1_Sheet1 2" xfId="2223"/>
    <cellStyle name="C￥AØ_laroux_1_Sheet1 20" xfId="2224"/>
    <cellStyle name="Ç¥ÁØ_laroux_1_Sheet1 20" xfId="2225"/>
    <cellStyle name="C￥AØ_laroux_1_Sheet1 21" xfId="2226"/>
    <cellStyle name="Ç¥ÁØ_laroux_1_Sheet1 21" xfId="2227"/>
    <cellStyle name="C￥AØ_laroux_1_Sheet1 22" xfId="2228"/>
    <cellStyle name="Ç¥ÁØ_laroux_1_Sheet1 22" xfId="2229"/>
    <cellStyle name="C￥AØ_laroux_1_Sheet1 23" xfId="2230"/>
    <cellStyle name="Ç¥ÁØ_laroux_1_Sheet1 23" xfId="2231"/>
    <cellStyle name="C￥AØ_laroux_1_Sheet1 24" xfId="2232"/>
    <cellStyle name="Ç¥ÁØ_laroux_1_Sheet1 24" xfId="2233"/>
    <cellStyle name="C￥AØ_laroux_1_Sheet1 25" xfId="2234"/>
    <cellStyle name="Ç¥ÁØ_laroux_1_Sheet1 25" xfId="2235"/>
    <cellStyle name="C￥AØ_laroux_1_Sheet1 26" xfId="2236"/>
    <cellStyle name="Ç¥ÁØ_laroux_1_Sheet1 26" xfId="2237"/>
    <cellStyle name="C￥AØ_laroux_1_Sheet1 27" xfId="2238"/>
    <cellStyle name="Ç¥ÁØ_laroux_1_Sheet1 27" xfId="2239"/>
    <cellStyle name="C￥AØ_laroux_1_Sheet1 28" xfId="2240"/>
    <cellStyle name="Ç¥ÁØ_laroux_1_Sheet1 28" xfId="2241"/>
    <cellStyle name="C￥AØ_laroux_1_Sheet1 29" xfId="2242"/>
    <cellStyle name="Ç¥ÁØ_laroux_1_Sheet1 29" xfId="2243"/>
    <cellStyle name="C￥AØ_laroux_1_Sheet1 3" xfId="2244"/>
    <cellStyle name="Ç¥ÁØ_laroux_1_Sheet1 3" xfId="2245"/>
    <cellStyle name="C￥AØ_laroux_1_Sheet1 30" xfId="2246"/>
    <cellStyle name="Ç¥ÁØ_laroux_1_Sheet1 30" xfId="2247"/>
    <cellStyle name="C￥AØ_laroux_1_Sheet1 31" xfId="2248"/>
    <cellStyle name="Ç¥ÁØ_laroux_1_Sheet1 31" xfId="2249"/>
    <cellStyle name="C￥AØ_laroux_1_Sheet1 32" xfId="2250"/>
    <cellStyle name="Ç¥ÁØ_laroux_1_Sheet1 32" xfId="2251"/>
    <cellStyle name="C￥AØ_laroux_1_Sheet1 33" xfId="2252"/>
    <cellStyle name="Ç¥ÁØ_laroux_1_Sheet1 33" xfId="2253"/>
    <cellStyle name="C￥AØ_laroux_1_Sheet1 34" xfId="2254"/>
    <cellStyle name="Ç¥ÁØ_laroux_1_Sheet1 34" xfId="2255"/>
    <cellStyle name="C￥AØ_laroux_1_Sheet1 35" xfId="2256"/>
    <cellStyle name="Ç¥ÁØ_laroux_1_Sheet1 35" xfId="2257"/>
    <cellStyle name="C￥AØ_laroux_1_Sheet1 36" xfId="2258"/>
    <cellStyle name="Ç¥ÁØ_laroux_1_Sheet1 36" xfId="2259"/>
    <cellStyle name="C￥AØ_laroux_1_Sheet1 37" xfId="2260"/>
    <cellStyle name="Ç¥ÁØ_laroux_1_Sheet1 37" xfId="2261"/>
    <cellStyle name="C￥AØ_laroux_1_Sheet1 38" xfId="2262"/>
    <cellStyle name="Ç¥ÁØ_laroux_1_Sheet1 38" xfId="2263"/>
    <cellStyle name="C￥AØ_laroux_1_Sheet1 39" xfId="2264"/>
    <cellStyle name="Ç¥ÁØ_laroux_1_Sheet1 39" xfId="2265"/>
    <cellStyle name="C￥AØ_laroux_1_Sheet1 4" xfId="2266"/>
    <cellStyle name="Ç¥ÁØ_laroux_1_Sheet1 4" xfId="2267"/>
    <cellStyle name="C￥AØ_laroux_1_Sheet1 40" xfId="2268"/>
    <cellStyle name="Ç¥ÁØ_laroux_1_Sheet1 40" xfId="2269"/>
    <cellStyle name="C￥AØ_laroux_1_Sheet1 41" xfId="2270"/>
    <cellStyle name="Ç¥ÁØ_laroux_1_Sheet1 41" xfId="2271"/>
    <cellStyle name="C￥AØ_laroux_1_Sheet1 5" xfId="2272"/>
    <cellStyle name="Ç¥ÁØ_laroux_1_Sheet1 5" xfId="2273"/>
    <cellStyle name="C￥AØ_laroux_1_Sheet1 6" xfId="2274"/>
    <cellStyle name="Ç¥ÁØ_laroux_1_Sheet1 6" xfId="2275"/>
    <cellStyle name="C￥AØ_laroux_1_Sheet1 7" xfId="2276"/>
    <cellStyle name="Ç¥ÁØ_laroux_1_Sheet1 7" xfId="2277"/>
    <cellStyle name="C￥AØ_laroux_1_Sheet1 8" xfId="2278"/>
    <cellStyle name="Ç¥ÁØ_laroux_1_Sheet1 8" xfId="2279"/>
    <cellStyle name="C￥AØ_laroux_1_Sheet1 9" xfId="2280"/>
    <cellStyle name="Ç¥ÁØ_laroux_1_Sheet1 9" xfId="2281"/>
    <cellStyle name="C￥AØ_laroux_2" xfId="199"/>
    <cellStyle name="Ç¥ÁØ_laroux_2" xfId="200"/>
    <cellStyle name="C￥AØ_laroux_2 10" xfId="2282"/>
    <cellStyle name="Ç¥ÁØ_laroux_2 10" xfId="2283"/>
    <cellStyle name="C￥AØ_laroux_2 11" xfId="2284"/>
    <cellStyle name="Ç¥ÁØ_laroux_2 11" xfId="2285"/>
    <cellStyle name="C￥AØ_laroux_2 12" xfId="2286"/>
    <cellStyle name="Ç¥ÁØ_laroux_2 12" xfId="2287"/>
    <cellStyle name="C￥AØ_laroux_2 12 10" xfId="4076"/>
    <cellStyle name="Ç¥ÁØ_laroux_2 13" xfId="2288"/>
    <cellStyle name="C￥AØ_laroux_2 14" xfId="2289"/>
    <cellStyle name="Ç¥ÁØ_laroux_2 14" xfId="2290"/>
    <cellStyle name="C￥AØ_laroux_2 14 10" xfId="5703"/>
    <cellStyle name="Ç¥ÁØ_laroux_2 14 10" xfId="5704"/>
    <cellStyle name="C￥AØ_laroux_2 14 11" xfId="5705"/>
    <cellStyle name="Ç¥ÁØ_laroux_2 14 11" xfId="5706"/>
    <cellStyle name="C￥AØ_laroux_2 14 12" xfId="5707"/>
    <cellStyle name="Ç¥ÁØ_laroux_2 14 12" xfId="5708"/>
    <cellStyle name="C￥AØ_laroux_2 14 13" xfId="5709"/>
    <cellStyle name="Ç¥ÁØ_laroux_2 14 13" xfId="5710"/>
    <cellStyle name="C￥AØ_laroux_2 14 14" xfId="5711"/>
    <cellStyle name="Ç¥ÁØ_laroux_2 14 14" xfId="5712"/>
    <cellStyle name="C￥AØ_laroux_2 14 15" xfId="5713"/>
    <cellStyle name="Ç¥ÁØ_laroux_2 14 15" xfId="5714"/>
    <cellStyle name="C￥AØ_laroux_2 14 16" xfId="5715"/>
    <cellStyle name="Ç¥ÁØ_laroux_2 14 16" xfId="5716"/>
    <cellStyle name="C￥AØ_laroux_2 14 17" xfId="5717"/>
    <cellStyle name="Ç¥ÁØ_laroux_2 14 17" xfId="5718"/>
    <cellStyle name="C￥AØ_laroux_2 14 18" xfId="5719"/>
    <cellStyle name="Ç¥ÁØ_laroux_2 14 18" xfId="5720"/>
    <cellStyle name="C￥AØ_laroux_2 14 19" xfId="5721"/>
    <cellStyle name="Ç¥ÁØ_laroux_2 14 19" xfId="5722"/>
    <cellStyle name="C￥AØ_laroux_2 14 2" xfId="5723"/>
    <cellStyle name="Ç¥ÁØ_laroux_2 14 2" xfId="5724"/>
    <cellStyle name="C￥AØ_laroux_2 14 20" xfId="5725"/>
    <cellStyle name="Ç¥ÁØ_laroux_2 14 20" xfId="5726"/>
    <cellStyle name="C￥AØ_laroux_2 14 21" xfId="5727"/>
    <cellStyle name="Ç¥ÁØ_laroux_2 14 21" xfId="5728"/>
    <cellStyle name="C￥AØ_laroux_2 14 22" xfId="5729"/>
    <cellStyle name="Ç¥ÁØ_laroux_2 14 22" xfId="5730"/>
    <cellStyle name="C￥AØ_laroux_2 14 23" xfId="5731"/>
    <cellStyle name="Ç¥ÁØ_laroux_2 14 23" xfId="5732"/>
    <cellStyle name="C￥AØ_laroux_2 14 24" xfId="5733"/>
    <cellStyle name="Ç¥ÁØ_laroux_2 14 24" xfId="5734"/>
    <cellStyle name="C￥AØ_laroux_2 14 25" xfId="5735"/>
    <cellStyle name="Ç¥ÁØ_laroux_2 14 25" xfId="5736"/>
    <cellStyle name="C￥AØ_laroux_2 14 26" xfId="5737"/>
    <cellStyle name="Ç¥ÁØ_laroux_2 14 26" xfId="5738"/>
    <cellStyle name="C￥AØ_laroux_2 14 27" xfId="5739"/>
    <cellStyle name="Ç¥ÁØ_laroux_2 14 27" xfId="5740"/>
    <cellStyle name="C￥AØ_laroux_2 14 28" xfId="5741"/>
    <cellStyle name="Ç¥ÁØ_laroux_2 14 28" xfId="5742"/>
    <cellStyle name="C￥AØ_laroux_2 14 29" xfId="5743"/>
    <cellStyle name="Ç¥ÁØ_laroux_2 14 29" xfId="5744"/>
    <cellStyle name="C￥AØ_laroux_2 14 3" xfId="5745"/>
    <cellStyle name="Ç¥ÁØ_laroux_2 14 3" xfId="5746"/>
    <cellStyle name="C￥AØ_laroux_2 14 30" xfId="5747"/>
    <cellStyle name="Ç¥ÁØ_laroux_2 14 30" xfId="5748"/>
    <cellStyle name="C￥AØ_laroux_2 14 31" xfId="5749"/>
    <cellStyle name="Ç¥ÁØ_laroux_2 14 31" xfId="5750"/>
    <cellStyle name="C￥AØ_laroux_2 14 32" xfId="5751"/>
    <cellStyle name="Ç¥ÁØ_laroux_2 14 32" xfId="5752"/>
    <cellStyle name="C￥AØ_laroux_2 14 33" xfId="5753"/>
    <cellStyle name="Ç¥ÁØ_laroux_2 14 33" xfId="5754"/>
    <cellStyle name="C￥AØ_laroux_2 14 34" xfId="5755"/>
    <cellStyle name="Ç¥ÁØ_laroux_2 14 34" xfId="5756"/>
    <cellStyle name="C￥AØ_laroux_2 14 35" xfId="5757"/>
    <cellStyle name="Ç¥ÁØ_laroux_2 14 35" xfId="5758"/>
    <cellStyle name="C￥AØ_laroux_2 14 36" xfId="5759"/>
    <cellStyle name="Ç¥ÁØ_laroux_2 14 36" xfId="5760"/>
    <cellStyle name="C￥AØ_laroux_2 14 37" xfId="5761"/>
    <cellStyle name="Ç¥ÁØ_laroux_2 14 37" xfId="5762"/>
    <cellStyle name="C￥AØ_laroux_2 14 38" xfId="5763"/>
    <cellStyle name="Ç¥ÁØ_laroux_2 14 38" xfId="5764"/>
    <cellStyle name="C￥AØ_laroux_2 14 39" xfId="5765"/>
    <cellStyle name="Ç¥ÁØ_laroux_2 14 39" xfId="5766"/>
    <cellStyle name="C￥AØ_laroux_2 14 4" xfId="5767"/>
    <cellStyle name="Ç¥ÁØ_laroux_2 14 4" xfId="5768"/>
    <cellStyle name="C￥AØ_laroux_2 14 40" xfId="5769"/>
    <cellStyle name="Ç¥ÁØ_laroux_2 14 40" xfId="5770"/>
    <cellStyle name="C￥AØ_laroux_2 14 5" xfId="5771"/>
    <cellStyle name="Ç¥ÁØ_laroux_2 14 5" xfId="5772"/>
    <cellStyle name="C￥AØ_laroux_2 14 6" xfId="5773"/>
    <cellStyle name="Ç¥ÁØ_laroux_2 14 6" xfId="5774"/>
    <cellStyle name="C￥AØ_laroux_2 14 7" xfId="5775"/>
    <cellStyle name="Ç¥ÁØ_laroux_2 14 7" xfId="5776"/>
    <cellStyle name="C￥AØ_laroux_2 14 8" xfId="5777"/>
    <cellStyle name="Ç¥ÁØ_laroux_2 14 8" xfId="5778"/>
    <cellStyle name="C￥AØ_laroux_2 14 9" xfId="5779"/>
    <cellStyle name="Ç¥ÁØ_laroux_2 14 9" xfId="5780"/>
    <cellStyle name="C￥AØ_laroux_2 15" xfId="2291"/>
    <cellStyle name="Ç¥ÁØ_laroux_2 15" xfId="2292"/>
    <cellStyle name="C￥AØ_laroux_2 16" xfId="2293"/>
    <cellStyle name="Ç¥ÁØ_laroux_2 16" xfId="2294"/>
    <cellStyle name="C￥AØ_laroux_2 17" xfId="2295"/>
    <cellStyle name="Ç¥ÁØ_laroux_2 17" xfId="2296"/>
    <cellStyle name="C￥AØ_laroux_2 18" xfId="2297"/>
    <cellStyle name="Ç¥ÁØ_laroux_2 18" xfId="2298"/>
    <cellStyle name="C￥AØ_laroux_2 19" xfId="2299"/>
    <cellStyle name="Ç¥ÁØ_laroux_2 19" xfId="2300"/>
    <cellStyle name="C￥AØ_laroux_2 2" xfId="2301"/>
    <cellStyle name="Ç¥ÁØ_laroux_2 2" xfId="2302"/>
    <cellStyle name="C￥AØ_laroux_2 20" xfId="2303"/>
    <cellStyle name="Ç¥ÁØ_laroux_2 20" xfId="2304"/>
    <cellStyle name="C￥AØ_laroux_2 21" xfId="2305"/>
    <cellStyle name="Ç¥ÁØ_laroux_2 21" xfId="2306"/>
    <cellStyle name="C￥AØ_laroux_2 22" xfId="2307"/>
    <cellStyle name="Ç¥ÁØ_laroux_2 22" xfId="2308"/>
    <cellStyle name="C￥AØ_laroux_2 23" xfId="2309"/>
    <cellStyle name="Ç¥ÁØ_laroux_2 23" xfId="2310"/>
    <cellStyle name="C￥AØ_laroux_2 24" xfId="2311"/>
    <cellStyle name="Ç¥ÁØ_laroux_2 24" xfId="2312"/>
    <cellStyle name="C￥AØ_laroux_2 25" xfId="2313"/>
    <cellStyle name="Ç¥ÁØ_laroux_2 25" xfId="2314"/>
    <cellStyle name="C￥AØ_laroux_2 26" xfId="2315"/>
    <cellStyle name="Ç¥ÁØ_laroux_2 26" xfId="2316"/>
    <cellStyle name="C￥AØ_laroux_2 27" xfId="2317"/>
    <cellStyle name="Ç¥ÁØ_laroux_2 27" xfId="2318"/>
    <cellStyle name="C￥AØ_laroux_2 28" xfId="2319"/>
    <cellStyle name="Ç¥ÁØ_laroux_2 28" xfId="2320"/>
    <cellStyle name="C￥AØ_laroux_2 29" xfId="2321"/>
    <cellStyle name="Ç¥ÁØ_laroux_2 29" xfId="2322"/>
    <cellStyle name="C￥AØ_laroux_2 3" xfId="2323"/>
    <cellStyle name="Ç¥ÁØ_laroux_2 3" xfId="2324"/>
    <cellStyle name="C￥AØ_laroux_2 30" xfId="2325"/>
    <cellStyle name="Ç¥ÁØ_laroux_2 30" xfId="2326"/>
    <cellStyle name="C￥AØ_laroux_2 31" xfId="2327"/>
    <cellStyle name="Ç¥ÁØ_laroux_2 31" xfId="2328"/>
    <cellStyle name="C￥AØ_laroux_2 32" xfId="2329"/>
    <cellStyle name="Ç¥ÁØ_laroux_2 32" xfId="2330"/>
    <cellStyle name="C￥AØ_laroux_2 33" xfId="2331"/>
    <cellStyle name="Ç¥ÁØ_laroux_2 33" xfId="2332"/>
    <cellStyle name="C￥AØ_laroux_2 34" xfId="2333"/>
    <cellStyle name="Ç¥ÁØ_laroux_2 34" xfId="2334"/>
    <cellStyle name="C￥AØ_laroux_2 35" xfId="2335"/>
    <cellStyle name="Ç¥ÁØ_laroux_2 35" xfId="2336"/>
    <cellStyle name="C￥AØ_laroux_2 36" xfId="2337"/>
    <cellStyle name="Ç¥ÁØ_laroux_2 36" xfId="2338"/>
    <cellStyle name="C￥AØ_laroux_2 37" xfId="2339"/>
    <cellStyle name="Ç¥ÁØ_laroux_2 37" xfId="2340"/>
    <cellStyle name="C￥AØ_laroux_2 38" xfId="2341"/>
    <cellStyle name="Ç¥ÁØ_laroux_2 38" xfId="2342"/>
    <cellStyle name="C￥AØ_laroux_2 39" xfId="2343"/>
    <cellStyle name="Ç¥ÁØ_laroux_2 39" xfId="2344"/>
    <cellStyle name="C￥AØ_laroux_2 4" xfId="2345"/>
    <cellStyle name="Ç¥ÁØ_laroux_2 4" xfId="2346"/>
    <cellStyle name="C￥AØ_laroux_2 40" xfId="2347"/>
    <cellStyle name="Ç¥ÁØ_laroux_2 40" xfId="2348"/>
    <cellStyle name="C￥AØ_laroux_2 41" xfId="2349"/>
    <cellStyle name="Ç¥ÁØ_laroux_2 41" xfId="2350"/>
    <cellStyle name="C￥AØ_laroux_2 5" xfId="2351"/>
    <cellStyle name="Ç¥ÁØ_laroux_2 5" xfId="2352"/>
    <cellStyle name="C￥AØ_laroux_2 6" xfId="2353"/>
    <cellStyle name="Ç¥ÁØ_laroux_2 6" xfId="2354"/>
    <cellStyle name="C￥AØ_laroux_2 7" xfId="2355"/>
    <cellStyle name="Ç¥ÁØ_laroux_2 7" xfId="2356"/>
    <cellStyle name="C￥AØ_laroux_2 8" xfId="2357"/>
    <cellStyle name="Ç¥ÁØ_laroux_2 8" xfId="2358"/>
    <cellStyle name="C￥AØ_laroux_2 9" xfId="2359"/>
    <cellStyle name="Ç¥ÁØ_laroux_2 9" xfId="2360"/>
    <cellStyle name="C￥AØ_laroux_2_Sheet1" xfId="201"/>
    <cellStyle name="Ç¥ÁØ_laroux_2_Sheet1" xfId="202"/>
    <cellStyle name="C￥AØ_laroux_2_Sheet1 10" xfId="2361"/>
    <cellStyle name="Ç¥ÁØ_laroux_2_Sheet1 10" xfId="2362"/>
    <cellStyle name="C￥AØ_laroux_2_Sheet1 11" xfId="2363"/>
    <cellStyle name="Ç¥ÁØ_laroux_2_Sheet1 11" xfId="2364"/>
    <cellStyle name="C￥AØ_laroux_2_Sheet1 12" xfId="2365"/>
    <cellStyle name="Ç¥ÁØ_laroux_2_Sheet1 12" xfId="2366"/>
    <cellStyle name="C￥AØ_laroux_2_Sheet1 13" xfId="2367"/>
    <cellStyle name="Ç¥ÁØ_laroux_2_Sheet1 13" xfId="2368"/>
    <cellStyle name="C￥AØ_laroux_2_Sheet1 14" xfId="2369"/>
    <cellStyle name="Ç¥ÁØ_laroux_2_Sheet1 14" xfId="2370"/>
    <cellStyle name="C￥AØ_laroux_2_Sheet1 14 10" xfId="5781"/>
    <cellStyle name="Ç¥ÁØ_laroux_2_Sheet1 14 10" xfId="5782"/>
    <cellStyle name="C￥AØ_laroux_2_Sheet1 14 11" xfId="5783"/>
    <cellStyle name="Ç¥ÁØ_laroux_2_Sheet1 14 11" xfId="5784"/>
    <cellStyle name="C￥AØ_laroux_2_Sheet1 14 12" xfId="5785"/>
    <cellStyle name="Ç¥ÁØ_laroux_2_Sheet1 14 12" xfId="5786"/>
    <cellStyle name="C￥AØ_laroux_2_Sheet1 14 13" xfId="5787"/>
    <cellStyle name="Ç¥ÁØ_laroux_2_Sheet1 14 13" xfId="5788"/>
    <cellStyle name="C￥AØ_laroux_2_Sheet1 14 14" xfId="5789"/>
    <cellStyle name="Ç¥ÁØ_laroux_2_Sheet1 14 14" xfId="5790"/>
    <cellStyle name="C￥AØ_laroux_2_Sheet1 14 15" xfId="5791"/>
    <cellStyle name="Ç¥ÁØ_laroux_2_Sheet1 14 15" xfId="5792"/>
    <cellStyle name="C￥AØ_laroux_2_Sheet1 14 16" xfId="5793"/>
    <cellStyle name="Ç¥ÁØ_laroux_2_Sheet1 14 16" xfId="5794"/>
    <cellStyle name="C￥AØ_laroux_2_Sheet1 14 17" xfId="5795"/>
    <cellStyle name="Ç¥ÁØ_laroux_2_Sheet1 14 17" xfId="5796"/>
    <cellStyle name="C￥AØ_laroux_2_Sheet1 14 18" xfId="5797"/>
    <cellStyle name="Ç¥ÁØ_laroux_2_Sheet1 14 18" xfId="5798"/>
    <cellStyle name="C￥AØ_laroux_2_Sheet1 14 19" xfId="5799"/>
    <cellStyle name="Ç¥ÁØ_laroux_2_Sheet1 14 19" xfId="5800"/>
    <cellStyle name="C￥AØ_laroux_2_Sheet1 14 2" xfId="5801"/>
    <cellStyle name="Ç¥ÁØ_laroux_2_Sheet1 14 2" xfId="5802"/>
    <cellStyle name="C￥AØ_laroux_2_Sheet1 14 20" xfId="5803"/>
    <cellStyle name="Ç¥ÁØ_laroux_2_Sheet1 14 20" xfId="5804"/>
    <cellStyle name="C￥AØ_laroux_2_Sheet1 14 21" xfId="5805"/>
    <cellStyle name="Ç¥ÁØ_laroux_2_Sheet1 14 21" xfId="5806"/>
    <cellStyle name="C￥AØ_laroux_2_Sheet1 14 22" xfId="5807"/>
    <cellStyle name="Ç¥ÁØ_laroux_2_Sheet1 14 22" xfId="5808"/>
    <cellStyle name="C￥AØ_laroux_2_Sheet1 14 23" xfId="5809"/>
    <cellStyle name="Ç¥ÁØ_laroux_2_Sheet1 14 23" xfId="5810"/>
    <cellStyle name="C￥AØ_laroux_2_Sheet1 14 24" xfId="5811"/>
    <cellStyle name="Ç¥ÁØ_laroux_2_Sheet1 14 24" xfId="5812"/>
    <cellStyle name="C￥AØ_laroux_2_Sheet1 14 25" xfId="5813"/>
    <cellStyle name="Ç¥ÁØ_laroux_2_Sheet1 14 25" xfId="5814"/>
    <cellStyle name="C￥AØ_laroux_2_Sheet1 14 26" xfId="5815"/>
    <cellStyle name="Ç¥ÁØ_laroux_2_Sheet1 14 26" xfId="5816"/>
    <cellStyle name="C￥AØ_laroux_2_Sheet1 14 27" xfId="5817"/>
    <cellStyle name="Ç¥ÁØ_laroux_2_Sheet1 14 27" xfId="5818"/>
    <cellStyle name="C￥AØ_laroux_2_Sheet1 14 28" xfId="5819"/>
    <cellStyle name="Ç¥ÁØ_laroux_2_Sheet1 14 28" xfId="5820"/>
    <cellStyle name="C￥AØ_laroux_2_Sheet1 14 29" xfId="5821"/>
    <cellStyle name="Ç¥ÁØ_laroux_2_Sheet1 14 29" xfId="5822"/>
    <cellStyle name="C￥AØ_laroux_2_Sheet1 14 3" xfId="5823"/>
    <cellStyle name="Ç¥ÁØ_laroux_2_Sheet1 14 3" xfId="5824"/>
    <cellStyle name="C￥AØ_laroux_2_Sheet1 14 30" xfId="5825"/>
    <cellStyle name="Ç¥ÁØ_laroux_2_Sheet1 14 30" xfId="5826"/>
    <cellStyle name="C￥AØ_laroux_2_Sheet1 14 31" xfId="5827"/>
    <cellStyle name="Ç¥ÁØ_laroux_2_Sheet1 14 31" xfId="5828"/>
    <cellStyle name="C￥AØ_laroux_2_Sheet1 14 32" xfId="5829"/>
    <cellStyle name="Ç¥ÁØ_laroux_2_Sheet1 14 32" xfId="5830"/>
    <cellStyle name="C￥AØ_laroux_2_Sheet1 14 33" xfId="5831"/>
    <cellStyle name="Ç¥ÁØ_laroux_2_Sheet1 14 33" xfId="5832"/>
    <cellStyle name="C￥AØ_laroux_2_Sheet1 14 34" xfId="5833"/>
    <cellStyle name="Ç¥ÁØ_laroux_2_Sheet1 14 34" xfId="5834"/>
    <cellStyle name="C￥AØ_laroux_2_Sheet1 14 35" xfId="5835"/>
    <cellStyle name="Ç¥ÁØ_laroux_2_Sheet1 14 35" xfId="5836"/>
    <cellStyle name="C￥AØ_laroux_2_Sheet1 14 36" xfId="5837"/>
    <cellStyle name="Ç¥ÁØ_laroux_2_Sheet1 14 36" xfId="5838"/>
    <cellStyle name="C￥AØ_laroux_2_Sheet1 14 37" xfId="5839"/>
    <cellStyle name="Ç¥ÁØ_laroux_2_Sheet1 14 37" xfId="5840"/>
    <cellStyle name="C￥AØ_laroux_2_Sheet1 14 38" xfId="5841"/>
    <cellStyle name="Ç¥ÁØ_laroux_2_Sheet1 14 38" xfId="5842"/>
    <cellStyle name="C￥AØ_laroux_2_Sheet1 14 39" xfId="5843"/>
    <cellStyle name="Ç¥ÁØ_laroux_2_Sheet1 14 39" xfId="5844"/>
    <cellStyle name="C￥AØ_laroux_2_Sheet1 14 4" xfId="5845"/>
    <cellStyle name="Ç¥ÁØ_laroux_2_Sheet1 14 4" xfId="5846"/>
    <cellStyle name="C￥AØ_laroux_2_Sheet1 14 40" xfId="5847"/>
    <cellStyle name="Ç¥ÁØ_laroux_2_Sheet1 14 40" xfId="5848"/>
    <cellStyle name="C￥AØ_laroux_2_Sheet1 14 5" xfId="5849"/>
    <cellStyle name="Ç¥ÁØ_laroux_2_Sheet1 14 5" xfId="5850"/>
    <cellStyle name="C￥AØ_laroux_2_Sheet1 14 6" xfId="5851"/>
    <cellStyle name="Ç¥ÁØ_laroux_2_Sheet1 14 6" xfId="5852"/>
    <cellStyle name="C￥AØ_laroux_2_Sheet1 14 7" xfId="5853"/>
    <cellStyle name="Ç¥ÁØ_laroux_2_Sheet1 14 7" xfId="5854"/>
    <cellStyle name="C￥AØ_laroux_2_Sheet1 14 8" xfId="5855"/>
    <cellStyle name="Ç¥ÁØ_laroux_2_Sheet1 14 8" xfId="5856"/>
    <cellStyle name="C￥AØ_laroux_2_Sheet1 14 9" xfId="5857"/>
    <cellStyle name="Ç¥ÁØ_laroux_2_Sheet1 14 9" xfId="5858"/>
    <cellStyle name="C￥AØ_laroux_2_Sheet1 15" xfId="2371"/>
    <cellStyle name="Ç¥ÁØ_laroux_2_Sheet1 15" xfId="2372"/>
    <cellStyle name="C￥AØ_laroux_2_Sheet1 16" xfId="2373"/>
    <cellStyle name="Ç¥ÁØ_laroux_2_Sheet1 16" xfId="2374"/>
    <cellStyle name="C￥AØ_laroux_2_Sheet1 17" xfId="2375"/>
    <cellStyle name="Ç¥ÁØ_laroux_2_Sheet1 17" xfId="2376"/>
    <cellStyle name="C￥AØ_laroux_2_Sheet1 18" xfId="2377"/>
    <cellStyle name="Ç¥ÁØ_laroux_2_Sheet1 18" xfId="2378"/>
    <cellStyle name="C￥AØ_laroux_2_Sheet1 19" xfId="2379"/>
    <cellStyle name="Ç¥ÁØ_laroux_2_Sheet1 19" xfId="2380"/>
    <cellStyle name="C￥AØ_laroux_2_Sheet1 2" xfId="2381"/>
    <cellStyle name="Ç¥ÁØ_laroux_2_Sheet1 2" xfId="2382"/>
    <cellStyle name="C￥AØ_laroux_2_Sheet1 20" xfId="2383"/>
    <cellStyle name="Ç¥ÁØ_laroux_2_Sheet1 20" xfId="2384"/>
    <cellStyle name="C￥AØ_laroux_2_Sheet1 21" xfId="2385"/>
    <cellStyle name="Ç¥ÁØ_laroux_2_Sheet1 21" xfId="2386"/>
    <cellStyle name="C￥AØ_laroux_2_Sheet1 22" xfId="2387"/>
    <cellStyle name="Ç¥ÁØ_laroux_2_Sheet1 22" xfId="2388"/>
    <cellStyle name="C￥AØ_laroux_2_Sheet1 23" xfId="2389"/>
    <cellStyle name="Ç¥ÁØ_laroux_2_Sheet1 23" xfId="2390"/>
    <cellStyle name="C￥AØ_laroux_2_Sheet1 24" xfId="2391"/>
    <cellStyle name="Ç¥ÁØ_laroux_2_Sheet1 24" xfId="2392"/>
    <cellStyle name="C￥AØ_laroux_2_Sheet1 25" xfId="2393"/>
    <cellStyle name="Ç¥ÁØ_laroux_2_Sheet1 25" xfId="2394"/>
    <cellStyle name="C￥AØ_laroux_2_Sheet1 26" xfId="2395"/>
    <cellStyle name="Ç¥ÁØ_laroux_2_Sheet1 26" xfId="2396"/>
    <cellStyle name="C￥AØ_laroux_2_Sheet1 27" xfId="2397"/>
    <cellStyle name="Ç¥ÁØ_laroux_2_Sheet1 27" xfId="2398"/>
    <cellStyle name="C￥AØ_laroux_2_Sheet1 28" xfId="2399"/>
    <cellStyle name="Ç¥ÁØ_laroux_2_Sheet1 28" xfId="2400"/>
    <cellStyle name="C￥AØ_laroux_2_Sheet1 29" xfId="2401"/>
    <cellStyle name="Ç¥ÁØ_laroux_2_Sheet1 29" xfId="2402"/>
    <cellStyle name="C￥AØ_laroux_2_Sheet1 3" xfId="2403"/>
    <cellStyle name="Ç¥ÁØ_laroux_2_Sheet1 3" xfId="2404"/>
    <cellStyle name="C￥AØ_laroux_2_Sheet1 30" xfId="2405"/>
    <cellStyle name="Ç¥ÁØ_laroux_2_Sheet1 30" xfId="2406"/>
    <cellStyle name="C￥AØ_laroux_2_Sheet1 31" xfId="2407"/>
    <cellStyle name="Ç¥ÁØ_laroux_2_Sheet1 31" xfId="2408"/>
    <cellStyle name="C￥AØ_laroux_2_Sheet1 32" xfId="2409"/>
    <cellStyle name="Ç¥ÁØ_laroux_2_Sheet1 32" xfId="2410"/>
    <cellStyle name="C￥AØ_laroux_2_Sheet1 33" xfId="2411"/>
    <cellStyle name="Ç¥ÁØ_laroux_2_Sheet1 33" xfId="2412"/>
    <cellStyle name="C￥AØ_laroux_2_Sheet1 34" xfId="2413"/>
    <cellStyle name="Ç¥ÁØ_laroux_2_Sheet1 34" xfId="2414"/>
    <cellStyle name="C￥AØ_laroux_2_Sheet1 35" xfId="2415"/>
    <cellStyle name="Ç¥ÁØ_laroux_2_Sheet1 35" xfId="2416"/>
    <cellStyle name="C￥AØ_laroux_2_Sheet1 36" xfId="2417"/>
    <cellStyle name="Ç¥ÁØ_laroux_2_Sheet1 36" xfId="2418"/>
    <cellStyle name="C￥AØ_laroux_2_Sheet1 37" xfId="2419"/>
    <cellStyle name="Ç¥ÁØ_laroux_2_Sheet1 37" xfId="2420"/>
    <cellStyle name="C￥AØ_laroux_2_Sheet1 38" xfId="2421"/>
    <cellStyle name="Ç¥ÁØ_laroux_2_Sheet1 38" xfId="2422"/>
    <cellStyle name="C￥AØ_laroux_2_Sheet1 39" xfId="2423"/>
    <cellStyle name="Ç¥ÁØ_laroux_2_Sheet1 39" xfId="2424"/>
    <cellStyle name="C￥AØ_laroux_2_Sheet1 4" xfId="2425"/>
    <cellStyle name="Ç¥ÁØ_laroux_2_Sheet1 4" xfId="2426"/>
    <cellStyle name="C￥AØ_laroux_2_Sheet1 40" xfId="2427"/>
    <cellStyle name="Ç¥ÁØ_laroux_2_Sheet1 40" xfId="2428"/>
    <cellStyle name="C￥AØ_laroux_2_Sheet1 41" xfId="2429"/>
    <cellStyle name="Ç¥ÁØ_laroux_2_Sheet1 41" xfId="2430"/>
    <cellStyle name="C￥AØ_laroux_2_Sheet1 5" xfId="2431"/>
    <cellStyle name="Ç¥ÁØ_laroux_2_Sheet1 5" xfId="2432"/>
    <cellStyle name="C￥AØ_laroux_2_Sheet1 6" xfId="2433"/>
    <cellStyle name="Ç¥ÁØ_laroux_2_Sheet1 6" xfId="2434"/>
    <cellStyle name="C￥AØ_laroux_2_Sheet1 7" xfId="2435"/>
    <cellStyle name="Ç¥ÁØ_laroux_2_Sheet1 7" xfId="2436"/>
    <cellStyle name="C￥AØ_laroux_2_Sheet1 8" xfId="2437"/>
    <cellStyle name="Ç¥ÁØ_laroux_2_Sheet1 8" xfId="2438"/>
    <cellStyle name="C￥AØ_laroux_2_Sheet1 9" xfId="2439"/>
    <cellStyle name="Ç¥ÁØ_laroux_2_Sheet1 9" xfId="2440"/>
    <cellStyle name="C￥AØ_laroux_3" xfId="203"/>
    <cellStyle name="Ç¥ÁØ_laroux_3" xfId="204"/>
    <cellStyle name="C￥AØ_laroux_3 10" xfId="2441"/>
    <cellStyle name="Ç¥ÁØ_laroux_3 10" xfId="2442"/>
    <cellStyle name="C￥AØ_laroux_3 11" xfId="2443"/>
    <cellStyle name="Ç¥ÁØ_laroux_3 11" xfId="2444"/>
    <cellStyle name="C￥AØ_laroux_3 12" xfId="2445"/>
    <cellStyle name="Ç¥ÁØ_laroux_3 12" xfId="2446"/>
    <cellStyle name="C￥AØ_laroux_3 13" xfId="2447"/>
    <cellStyle name="Ç¥ÁØ_laroux_3 13" xfId="2448"/>
    <cellStyle name="C￥AØ_laroux_3 14" xfId="2449"/>
    <cellStyle name="Ç¥ÁØ_laroux_3 14" xfId="2450"/>
    <cellStyle name="C￥AØ_laroux_3 14 10" xfId="5859"/>
    <cellStyle name="Ç¥ÁØ_laroux_3 14 10" xfId="5860"/>
    <cellStyle name="C￥AØ_laroux_3 14 11" xfId="5861"/>
    <cellStyle name="Ç¥ÁØ_laroux_3 14 11" xfId="5862"/>
    <cellStyle name="C￥AØ_laroux_3 14 12" xfId="5863"/>
    <cellStyle name="Ç¥ÁØ_laroux_3 14 12" xfId="5864"/>
    <cellStyle name="C￥AØ_laroux_3 14 13" xfId="5865"/>
    <cellStyle name="Ç¥ÁØ_laroux_3 14 13" xfId="5866"/>
    <cellStyle name="C￥AØ_laroux_3 14 14" xfId="5867"/>
    <cellStyle name="Ç¥ÁØ_laroux_3 14 14" xfId="5868"/>
    <cellStyle name="C￥AØ_laroux_3 14 15" xfId="5869"/>
    <cellStyle name="Ç¥ÁØ_laroux_3 14 15" xfId="5870"/>
    <cellStyle name="C￥AØ_laroux_3 14 16" xfId="5871"/>
    <cellStyle name="Ç¥ÁØ_laroux_3 14 16" xfId="5872"/>
    <cellStyle name="C￥AØ_laroux_3 14 17" xfId="5873"/>
    <cellStyle name="Ç¥ÁØ_laroux_3 14 17" xfId="5874"/>
    <cellStyle name="C￥AØ_laroux_3 14 18" xfId="5875"/>
    <cellStyle name="Ç¥ÁØ_laroux_3 14 18" xfId="5876"/>
    <cellStyle name="C￥AØ_laroux_3 14 19" xfId="5877"/>
    <cellStyle name="Ç¥ÁØ_laroux_3 14 19" xfId="5878"/>
    <cellStyle name="C￥AØ_laroux_3 14 2" xfId="5879"/>
    <cellStyle name="Ç¥ÁØ_laroux_3 14 2" xfId="5880"/>
    <cellStyle name="C￥AØ_laroux_3 14 20" xfId="5881"/>
    <cellStyle name="Ç¥ÁØ_laroux_3 14 20" xfId="5882"/>
    <cellStyle name="C￥AØ_laroux_3 14 21" xfId="5883"/>
    <cellStyle name="Ç¥ÁØ_laroux_3 14 21" xfId="5884"/>
    <cellStyle name="C￥AØ_laroux_3 14 22" xfId="5885"/>
    <cellStyle name="Ç¥ÁØ_laroux_3 14 22" xfId="5886"/>
    <cellStyle name="C￥AØ_laroux_3 14 23" xfId="5887"/>
    <cellStyle name="Ç¥ÁØ_laroux_3 14 23" xfId="5888"/>
    <cellStyle name="C￥AØ_laroux_3 14 24" xfId="5889"/>
    <cellStyle name="Ç¥ÁØ_laroux_3 14 24" xfId="5890"/>
    <cellStyle name="C￥AØ_laroux_3 14 25" xfId="5891"/>
    <cellStyle name="Ç¥ÁØ_laroux_3 14 25" xfId="5892"/>
    <cellStyle name="C￥AØ_laroux_3 14 26" xfId="5893"/>
    <cellStyle name="Ç¥ÁØ_laroux_3 14 26" xfId="5894"/>
    <cellStyle name="C￥AØ_laroux_3 14 27" xfId="5895"/>
    <cellStyle name="Ç¥ÁØ_laroux_3 14 27" xfId="5896"/>
    <cellStyle name="C￥AØ_laroux_3 14 28" xfId="5897"/>
    <cellStyle name="Ç¥ÁØ_laroux_3 14 28" xfId="5898"/>
    <cellStyle name="C￥AØ_laroux_3 14 29" xfId="5899"/>
    <cellStyle name="Ç¥ÁØ_laroux_3 14 29" xfId="5900"/>
    <cellStyle name="C￥AØ_laroux_3 14 3" xfId="5901"/>
    <cellStyle name="Ç¥ÁØ_laroux_3 14 3" xfId="5902"/>
    <cellStyle name="C￥AØ_laroux_3 14 30" xfId="5903"/>
    <cellStyle name="Ç¥ÁØ_laroux_3 14 30" xfId="5904"/>
    <cellStyle name="C￥AØ_laroux_3 14 31" xfId="5905"/>
    <cellStyle name="Ç¥ÁØ_laroux_3 14 31" xfId="5906"/>
    <cellStyle name="C￥AØ_laroux_3 14 32" xfId="5907"/>
    <cellStyle name="Ç¥ÁØ_laroux_3 14 32" xfId="5908"/>
    <cellStyle name="C￥AØ_laroux_3 14 33" xfId="5909"/>
    <cellStyle name="Ç¥ÁØ_laroux_3 14 33" xfId="5910"/>
    <cellStyle name="C￥AØ_laroux_3 14 34" xfId="5911"/>
    <cellStyle name="Ç¥ÁØ_laroux_3 14 34" xfId="5912"/>
    <cellStyle name="C￥AØ_laroux_3 14 35" xfId="5913"/>
    <cellStyle name="Ç¥ÁØ_laroux_3 14 35" xfId="5914"/>
    <cellStyle name="C￥AØ_laroux_3 14 36" xfId="5915"/>
    <cellStyle name="Ç¥ÁØ_laroux_3 14 36" xfId="5916"/>
    <cellStyle name="C￥AØ_laroux_3 14 37" xfId="5917"/>
    <cellStyle name="Ç¥ÁØ_laroux_3 14 37" xfId="5918"/>
    <cellStyle name="C￥AØ_laroux_3 14 38" xfId="5919"/>
    <cellStyle name="Ç¥ÁØ_laroux_3 14 38" xfId="5920"/>
    <cellStyle name="C￥AØ_laroux_3 14 39" xfId="5921"/>
    <cellStyle name="Ç¥ÁØ_laroux_3 14 39" xfId="5922"/>
    <cellStyle name="C￥AØ_laroux_3 14 4" xfId="5923"/>
    <cellStyle name="Ç¥ÁØ_laroux_3 14 4" xfId="5924"/>
    <cellStyle name="C￥AØ_laroux_3 14 40" xfId="5925"/>
    <cellStyle name="Ç¥ÁØ_laroux_3 14 40" xfId="5926"/>
    <cellStyle name="C￥AØ_laroux_3 14 5" xfId="5927"/>
    <cellStyle name="Ç¥ÁØ_laroux_3 14 5" xfId="5928"/>
    <cellStyle name="C￥AØ_laroux_3 14 6" xfId="5929"/>
    <cellStyle name="Ç¥ÁØ_laroux_3 14 6" xfId="5930"/>
    <cellStyle name="C￥AØ_laroux_3 14 7" xfId="5931"/>
    <cellStyle name="Ç¥ÁØ_laroux_3 14 7" xfId="5932"/>
    <cellStyle name="C￥AØ_laroux_3 14 8" xfId="5933"/>
    <cellStyle name="Ç¥ÁØ_laroux_3 14 8" xfId="5934"/>
    <cellStyle name="C￥AØ_laroux_3 14 9" xfId="5935"/>
    <cellStyle name="Ç¥ÁØ_laroux_3 14 9" xfId="5936"/>
    <cellStyle name="C￥AØ_laroux_3 15" xfId="2451"/>
    <cellStyle name="Ç¥ÁØ_laroux_3 15" xfId="2452"/>
    <cellStyle name="C￥AØ_laroux_3 16" xfId="2453"/>
    <cellStyle name="Ç¥ÁØ_laroux_3 16" xfId="2454"/>
    <cellStyle name="C￥AØ_laroux_3 17" xfId="2455"/>
    <cellStyle name="Ç¥ÁØ_laroux_3 17" xfId="2456"/>
    <cellStyle name="C￥AØ_laroux_3 18" xfId="2457"/>
    <cellStyle name="Ç¥ÁØ_laroux_3 18" xfId="2458"/>
    <cellStyle name="C￥AØ_laroux_3 19" xfId="2459"/>
    <cellStyle name="Ç¥ÁØ_laroux_3 19" xfId="2460"/>
    <cellStyle name="C￥AØ_laroux_3 2" xfId="2461"/>
    <cellStyle name="Ç¥ÁØ_laroux_3 2" xfId="2462"/>
    <cellStyle name="C￥AØ_laroux_3 20" xfId="2463"/>
    <cellStyle name="Ç¥ÁØ_laroux_3 20" xfId="2464"/>
    <cellStyle name="C￥AØ_laroux_3 21" xfId="2465"/>
    <cellStyle name="Ç¥ÁØ_laroux_3 21" xfId="2466"/>
    <cellStyle name="C￥AØ_laroux_3 22" xfId="2467"/>
    <cellStyle name="Ç¥ÁØ_laroux_3 22" xfId="2468"/>
    <cellStyle name="C￥AØ_laroux_3 23" xfId="2469"/>
    <cellStyle name="Ç¥ÁØ_laroux_3 23" xfId="2470"/>
    <cellStyle name="C￥AØ_laroux_3 24" xfId="2471"/>
    <cellStyle name="Ç¥ÁØ_laroux_3 24" xfId="2472"/>
    <cellStyle name="C￥AØ_laroux_3 25" xfId="2473"/>
    <cellStyle name="Ç¥ÁØ_laroux_3 25" xfId="2474"/>
    <cellStyle name="C￥AØ_laroux_3 26" xfId="2475"/>
    <cellStyle name="Ç¥ÁØ_laroux_3 26" xfId="2476"/>
    <cellStyle name="C￥AØ_laroux_3 27" xfId="2477"/>
    <cellStyle name="Ç¥ÁØ_laroux_3 27" xfId="2478"/>
    <cellStyle name="C￥AØ_laroux_3 28" xfId="2479"/>
    <cellStyle name="Ç¥ÁØ_laroux_3 28" xfId="2480"/>
    <cellStyle name="C￥AØ_laroux_3 29" xfId="2481"/>
    <cellStyle name="Ç¥ÁØ_laroux_3 29" xfId="2482"/>
    <cellStyle name="C￥AØ_laroux_3 3" xfId="2483"/>
    <cellStyle name="Ç¥ÁØ_laroux_3 3" xfId="2484"/>
    <cellStyle name="C￥AØ_laroux_3 30" xfId="2485"/>
    <cellStyle name="Ç¥ÁØ_laroux_3 30" xfId="2486"/>
    <cellStyle name="C￥AØ_laroux_3 31" xfId="2487"/>
    <cellStyle name="Ç¥ÁØ_laroux_3 31" xfId="2488"/>
    <cellStyle name="C￥AØ_laroux_3 32" xfId="2489"/>
    <cellStyle name="Ç¥ÁØ_laroux_3 32" xfId="2490"/>
    <cellStyle name="C￥AØ_laroux_3 33" xfId="2491"/>
    <cellStyle name="Ç¥ÁØ_laroux_3 33" xfId="2492"/>
    <cellStyle name="C￥AØ_laroux_3 34" xfId="2493"/>
    <cellStyle name="Ç¥ÁØ_laroux_3 34" xfId="2494"/>
    <cellStyle name="C￥AØ_laroux_3 35" xfId="2495"/>
    <cellStyle name="Ç¥ÁØ_laroux_3 35" xfId="2496"/>
    <cellStyle name="C￥AØ_laroux_3 36" xfId="2497"/>
    <cellStyle name="Ç¥ÁØ_laroux_3 36" xfId="2498"/>
    <cellStyle name="C￥AØ_laroux_3 37" xfId="2499"/>
    <cellStyle name="Ç¥ÁØ_laroux_3 37" xfId="2500"/>
    <cellStyle name="C￥AØ_laroux_3 38" xfId="2501"/>
    <cellStyle name="Ç¥ÁØ_laroux_3 38" xfId="2502"/>
    <cellStyle name="C￥AØ_laroux_3 39" xfId="2503"/>
    <cellStyle name="Ç¥ÁØ_laroux_3 39" xfId="2504"/>
    <cellStyle name="C￥AØ_laroux_3 4" xfId="2505"/>
    <cellStyle name="Ç¥ÁØ_laroux_3 4" xfId="2506"/>
    <cellStyle name="C￥AØ_laroux_3 40" xfId="2507"/>
    <cellStyle name="Ç¥ÁØ_laroux_3 40" xfId="2508"/>
    <cellStyle name="C￥AØ_laroux_3 41" xfId="2509"/>
    <cellStyle name="Ç¥ÁØ_laroux_3 41" xfId="2510"/>
    <cellStyle name="C￥AØ_laroux_3 5" xfId="2511"/>
    <cellStyle name="Ç¥ÁØ_laroux_3 5" xfId="2512"/>
    <cellStyle name="C￥AØ_laroux_3 6" xfId="2513"/>
    <cellStyle name="Ç¥ÁØ_laroux_3 6" xfId="2514"/>
    <cellStyle name="C￥AØ_laroux_3 7" xfId="2515"/>
    <cellStyle name="Ç¥ÁØ_laroux_3 7" xfId="2516"/>
    <cellStyle name="C￥AØ_laroux_3 8" xfId="2517"/>
    <cellStyle name="Ç¥ÁØ_laroux_3 8" xfId="2518"/>
    <cellStyle name="C￥AØ_laroux_3 9" xfId="2519"/>
    <cellStyle name="Ç¥ÁØ_laroux_3 9" xfId="2520"/>
    <cellStyle name="C￥AØ_laroux_4" xfId="205"/>
    <cellStyle name="Ç¥ÁØ_laroux_4" xfId="206"/>
    <cellStyle name="C￥AØ_laroux_4 10" xfId="2521"/>
    <cellStyle name="Ç¥ÁØ_laroux_4 10" xfId="2522"/>
    <cellStyle name="C￥AØ_laroux_4 11" xfId="2523"/>
    <cellStyle name="Ç¥ÁØ_laroux_4 11" xfId="2524"/>
    <cellStyle name="C￥AØ_laroux_4 12" xfId="2525"/>
    <cellStyle name="Ç¥ÁØ_laroux_4 12" xfId="2526"/>
    <cellStyle name="C￥AØ_laroux_4 13" xfId="2527"/>
    <cellStyle name="Ç¥ÁØ_laroux_4 13" xfId="2528"/>
    <cellStyle name="C￥AØ_laroux_4 14" xfId="2529"/>
    <cellStyle name="Ç¥ÁØ_laroux_4 14" xfId="2530"/>
    <cellStyle name="C￥AØ_laroux_4 15" xfId="2531"/>
    <cellStyle name="Ç¥ÁØ_laroux_4 15" xfId="2532"/>
    <cellStyle name="C￥AØ_laroux_4 16" xfId="2533"/>
    <cellStyle name="Ç¥ÁØ_laroux_4 16" xfId="2534"/>
    <cellStyle name="C￥AØ_laroux_4 17" xfId="2535"/>
    <cellStyle name="Ç¥ÁØ_laroux_4 17" xfId="2536"/>
    <cellStyle name="C￥AØ_laroux_4 18" xfId="2537"/>
    <cellStyle name="Ç¥ÁØ_laroux_4 18" xfId="2538"/>
    <cellStyle name="C￥AØ_laroux_4 19" xfId="2539"/>
    <cellStyle name="Ç¥ÁØ_laroux_4 19" xfId="2540"/>
    <cellStyle name="C￥AØ_laroux_4 2" xfId="2541"/>
    <cellStyle name="Ç¥ÁØ_laroux_4 2" xfId="2542"/>
    <cellStyle name="C￥AØ_laroux_4 20" xfId="2543"/>
    <cellStyle name="Ç¥ÁØ_laroux_4 20" xfId="2544"/>
    <cellStyle name="C￥AØ_laroux_4 21" xfId="2545"/>
    <cellStyle name="Ç¥ÁØ_laroux_4 21" xfId="2546"/>
    <cellStyle name="C￥AØ_laroux_4 22" xfId="2547"/>
    <cellStyle name="Ç¥ÁØ_laroux_4 22" xfId="2548"/>
    <cellStyle name="C￥AØ_laroux_4 23" xfId="2549"/>
    <cellStyle name="Ç¥ÁØ_laroux_4 23" xfId="2550"/>
    <cellStyle name="C￥AØ_laroux_4 24" xfId="2551"/>
    <cellStyle name="Ç¥ÁØ_laroux_4 24" xfId="2552"/>
    <cellStyle name="C￥AØ_laroux_4 25" xfId="2553"/>
    <cellStyle name="Ç¥ÁØ_laroux_4 25" xfId="2554"/>
    <cellStyle name="C￥AØ_laroux_4 26" xfId="2555"/>
    <cellStyle name="Ç¥ÁØ_laroux_4 26" xfId="2556"/>
    <cellStyle name="C￥AØ_laroux_4 27" xfId="2557"/>
    <cellStyle name="Ç¥ÁØ_laroux_4 27" xfId="2558"/>
    <cellStyle name="C￥AØ_laroux_4 28" xfId="2559"/>
    <cellStyle name="Ç¥ÁØ_laroux_4 28" xfId="2560"/>
    <cellStyle name="C￥AØ_laroux_4 29" xfId="2561"/>
    <cellStyle name="Ç¥ÁØ_laroux_4 29" xfId="2562"/>
    <cellStyle name="C￥AØ_laroux_4 3" xfId="2563"/>
    <cellStyle name="Ç¥ÁØ_laroux_4 3" xfId="2564"/>
    <cellStyle name="C￥AØ_laroux_4 30" xfId="2565"/>
    <cellStyle name="Ç¥ÁØ_laroux_4 30" xfId="2566"/>
    <cellStyle name="C￥AØ_laroux_4 31" xfId="2567"/>
    <cellStyle name="Ç¥ÁØ_laroux_4 31" xfId="2568"/>
    <cellStyle name="C￥AØ_laroux_4 32" xfId="2569"/>
    <cellStyle name="Ç¥ÁØ_laroux_4 32" xfId="2570"/>
    <cellStyle name="C￥AØ_laroux_4 33" xfId="2571"/>
    <cellStyle name="Ç¥ÁØ_laroux_4 33" xfId="2572"/>
    <cellStyle name="C￥AØ_laroux_4 34" xfId="2573"/>
    <cellStyle name="Ç¥ÁØ_laroux_4 34" xfId="2574"/>
    <cellStyle name="C￥AØ_laroux_4 35" xfId="2575"/>
    <cellStyle name="Ç¥ÁØ_laroux_4 35" xfId="2576"/>
    <cellStyle name="C￥AØ_laroux_4 36" xfId="2577"/>
    <cellStyle name="Ç¥ÁØ_laroux_4 36" xfId="2578"/>
    <cellStyle name="C￥AØ_laroux_4 37" xfId="2579"/>
    <cellStyle name="Ç¥ÁØ_laroux_4 37" xfId="2580"/>
    <cellStyle name="C￥AØ_laroux_4 38" xfId="2581"/>
    <cellStyle name="Ç¥ÁØ_laroux_4 38" xfId="2582"/>
    <cellStyle name="C￥AØ_laroux_4 39" xfId="2583"/>
    <cellStyle name="Ç¥ÁØ_laroux_4 39" xfId="2584"/>
    <cellStyle name="C￥AØ_laroux_4 4" xfId="2585"/>
    <cellStyle name="Ç¥ÁØ_laroux_4 4" xfId="2586"/>
    <cellStyle name="C￥AØ_laroux_4 40" xfId="2587"/>
    <cellStyle name="Ç¥ÁØ_laroux_4 40" xfId="2588"/>
    <cellStyle name="C￥AØ_laroux_4 41" xfId="2589"/>
    <cellStyle name="Ç¥ÁØ_laroux_4 41" xfId="2590"/>
    <cellStyle name="C￥AØ_laroux_4 5" xfId="2591"/>
    <cellStyle name="Ç¥ÁØ_laroux_4 5" xfId="2592"/>
    <cellStyle name="C￥AØ_laroux_4 6" xfId="2593"/>
    <cellStyle name="Ç¥ÁØ_laroux_4 6" xfId="2594"/>
    <cellStyle name="C￥AØ_laroux_4 7" xfId="2595"/>
    <cellStyle name="Ç¥ÁØ_laroux_4 7" xfId="2596"/>
    <cellStyle name="C￥AØ_laroux_4 8" xfId="2597"/>
    <cellStyle name="Ç¥ÁØ_laroux_4 8" xfId="2598"/>
    <cellStyle name="C￥AØ_laroux_4 9" xfId="2599"/>
    <cellStyle name="Ç¥ÁØ_laroux_4 9" xfId="2600"/>
    <cellStyle name="C￥AØ_laroux_Sheet1" xfId="207"/>
    <cellStyle name="Ç¥ÁØ_laroux_Sheet1" xfId="208"/>
    <cellStyle name="C￥AØ_laroux_Sheet1 10" xfId="2601"/>
    <cellStyle name="Ç¥ÁØ_laroux_Sheet1 10" xfId="2602"/>
    <cellStyle name="C￥AØ_laroux_Sheet1 11" xfId="2603"/>
    <cellStyle name="Ç¥ÁØ_laroux_Sheet1 11" xfId="2604"/>
    <cellStyle name="C￥AØ_laroux_Sheet1 12" xfId="2605"/>
    <cellStyle name="Ç¥ÁØ_laroux_Sheet1 12" xfId="2606"/>
    <cellStyle name="C￥AØ_laroux_Sheet1 13" xfId="2607"/>
    <cellStyle name="Ç¥ÁØ_laroux_Sheet1 13" xfId="2608"/>
    <cellStyle name="C￥AØ_laroux_Sheet1 14" xfId="2609"/>
    <cellStyle name="Ç¥ÁØ_laroux_Sheet1 14" xfId="2610"/>
    <cellStyle name="C￥AØ_laroux_Sheet1 14 10" xfId="5937"/>
    <cellStyle name="Ç¥ÁØ_laroux_Sheet1 14 10" xfId="5938"/>
    <cellStyle name="C￥AØ_laroux_Sheet1 14 11" xfId="5939"/>
    <cellStyle name="Ç¥ÁØ_laroux_Sheet1 14 11" xfId="5940"/>
    <cellStyle name="C￥AØ_laroux_Sheet1 14 12" xfId="5941"/>
    <cellStyle name="Ç¥ÁØ_laroux_Sheet1 14 12" xfId="5942"/>
    <cellStyle name="C￥AØ_laroux_Sheet1 14 13" xfId="5943"/>
    <cellStyle name="Ç¥ÁØ_laroux_Sheet1 14 13" xfId="5944"/>
    <cellStyle name="C￥AØ_laroux_Sheet1 14 14" xfId="5945"/>
    <cellStyle name="Ç¥ÁØ_laroux_Sheet1 14 14" xfId="5946"/>
    <cellStyle name="C￥AØ_laroux_Sheet1 14 15" xfId="5947"/>
    <cellStyle name="Ç¥ÁØ_laroux_Sheet1 14 15" xfId="5948"/>
    <cellStyle name="C￥AØ_laroux_Sheet1 14 16" xfId="5949"/>
    <cellStyle name="Ç¥ÁØ_laroux_Sheet1 14 16" xfId="5950"/>
    <cellStyle name="C￥AØ_laroux_Sheet1 14 17" xfId="5951"/>
    <cellStyle name="Ç¥ÁØ_laroux_Sheet1 14 17" xfId="5952"/>
    <cellStyle name="C￥AØ_laroux_Sheet1 14 18" xfId="5953"/>
    <cellStyle name="Ç¥ÁØ_laroux_Sheet1 14 18" xfId="5954"/>
    <cellStyle name="C￥AØ_laroux_Sheet1 14 19" xfId="5955"/>
    <cellStyle name="Ç¥ÁØ_laroux_Sheet1 14 19" xfId="5956"/>
    <cellStyle name="C￥AØ_laroux_Sheet1 14 2" xfId="5957"/>
    <cellStyle name="Ç¥ÁØ_laroux_Sheet1 14 2" xfId="5958"/>
    <cellStyle name="C￥AØ_laroux_Sheet1 14 20" xfId="5959"/>
    <cellStyle name="Ç¥ÁØ_laroux_Sheet1 14 20" xfId="5960"/>
    <cellStyle name="C￥AØ_laroux_Sheet1 14 21" xfId="5961"/>
    <cellStyle name="Ç¥ÁØ_laroux_Sheet1 14 21" xfId="5962"/>
    <cellStyle name="C￥AØ_laroux_Sheet1 14 22" xfId="5963"/>
    <cellStyle name="Ç¥ÁØ_laroux_Sheet1 14 22" xfId="5964"/>
    <cellStyle name="C￥AØ_laroux_Sheet1 14 23" xfId="5965"/>
    <cellStyle name="Ç¥ÁØ_laroux_Sheet1 14 23" xfId="5966"/>
    <cellStyle name="C￥AØ_laroux_Sheet1 14 24" xfId="5967"/>
    <cellStyle name="Ç¥ÁØ_laroux_Sheet1 14 24" xfId="5968"/>
    <cellStyle name="C￥AØ_laroux_Sheet1 14 25" xfId="5969"/>
    <cellStyle name="Ç¥ÁØ_laroux_Sheet1 14 25" xfId="5970"/>
    <cellStyle name="C￥AØ_laroux_Sheet1 14 26" xfId="5971"/>
    <cellStyle name="Ç¥ÁØ_laroux_Sheet1 14 26" xfId="5972"/>
    <cellStyle name="C￥AØ_laroux_Sheet1 14 27" xfId="5973"/>
    <cellStyle name="Ç¥ÁØ_laroux_Sheet1 14 27" xfId="5974"/>
    <cellStyle name="C￥AØ_laroux_Sheet1 14 28" xfId="5975"/>
    <cellStyle name="Ç¥ÁØ_laroux_Sheet1 14 28" xfId="5976"/>
    <cellStyle name="C￥AØ_laroux_Sheet1 14 29" xfId="5977"/>
    <cellStyle name="Ç¥ÁØ_laroux_Sheet1 14 29" xfId="5978"/>
    <cellStyle name="C￥AØ_laroux_Sheet1 14 3" xfId="5979"/>
    <cellStyle name="Ç¥ÁØ_laroux_Sheet1 14 3" xfId="5980"/>
    <cellStyle name="C￥AØ_laroux_Sheet1 14 30" xfId="5981"/>
    <cellStyle name="Ç¥ÁØ_laroux_Sheet1 14 30" xfId="5982"/>
    <cellStyle name="C￥AØ_laroux_Sheet1 14 31" xfId="5983"/>
    <cellStyle name="Ç¥ÁØ_laroux_Sheet1 14 31" xfId="5984"/>
    <cellStyle name="C￥AØ_laroux_Sheet1 14 32" xfId="5985"/>
    <cellStyle name="Ç¥ÁØ_laroux_Sheet1 14 32" xfId="5986"/>
    <cellStyle name="C￥AØ_laroux_Sheet1 14 33" xfId="5987"/>
    <cellStyle name="Ç¥ÁØ_laroux_Sheet1 14 33" xfId="5988"/>
    <cellStyle name="C￥AØ_laroux_Sheet1 14 34" xfId="5989"/>
    <cellStyle name="Ç¥ÁØ_laroux_Sheet1 14 34" xfId="5990"/>
    <cellStyle name="C￥AØ_laroux_Sheet1 14 35" xfId="5991"/>
    <cellStyle name="Ç¥ÁØ_laroux_Sheet1 14 35" xfId="5992"/>
    <cellStyle name="C￥AØ_laroux_Sheet1 14 36" xfId="5993"/>
    <cellStyle name="Ç¥ÁØ_laroux_Sheet1 14 36" xfId="5994"/>
    <cellStyle name="C￥AØ_laroux_Sheet1 14 37" xfId="5995"/>
    <cellStyle name="Ç¥ÁØ_laroux_Sheet1 14 37" xfId="5996"/>
    <cellStyle name="C￥AØ_laroux_Sheet1 14 38" xfId="5997"/>
    <cellStyle name="Ç¥ÁØ_laroux_Sheet1 14 38" xfId="5998"/>
    <cellStyle name="C￥AØ_laroux_Sheet1 14 39" xfId="5999"/>
    <cellStyle name="Ç¥ÁØ_laroux_Sheet1 14 39" xfId="6000"/>
    <cellStyle name="C￥AØ_laroux_Sheet1 14 4" xfId="6001"/>
    <cellStyle name="Ç¥ÁØ_laroux_Sheet1 14 4" xfId="6002"/>
    <cellStyle name="C￥AØ_laroux_Sheet1 14 40" xfId="6003"/>
    <cellStyle name="Ç¥ÁØ_laroux_Sheet1 14 40" xfId="6004"/>
    <cellStyle name="C￥AØ_laroux_Sheet1 14 5" xfId="6005"/>
    <cellStyle name="Ç¥ÁØ_laroux_Sheet1 14 5" xfId="6006"/>
    <cellStyle name="C￥AØ_laroux_Sheet1 14 6" xfId="6007"/>
    <cellStyle name="Ç¥ÁØ_laroux_Sheet1 14 6" xfId="6008"/>
    <cellStyle name="C￥AØ_laroux_Sheet1 14 7" xfId="6009"/>
    <cellStyle name="Ç¥ÁØ_laroux_Sheet1 14 7" xfId="6010"/>
    <cellStyle name="C￥AØ_laroux_Sheet1 14 8" xfId="6011"/>
    <cellStyle name="Ç¥ÁØ_laroux_Sheet1 14 8" xfId="6012"/>
    <cellStyle name="C￥AØ_laroux_Sheet1 14 9" xfId="6013"/>
    <cellStyle name="Ç¥ÁØ_laroux_Sheet1 14 9" xfId="6014"/>
    <cellStyle name="C￥AØ_laroux_Sheet1 15" xfId="2611"/>
    <cellStyle name="Ç¥ÁØ_laroux_Sheet1 15" xfId="2612"/>
    <cellStyle name="C￥AØ_laroux_Sheet1 16" xfId="2613"/>
    <cellStyle name="Ç¥ÁØ_laroux_Sheet1 16" xfId="2614"/>
    <cellStyle name="C￥AØ_laroux_Sheet1 17" xfId="2615"/>
    <cellStyle name="Ç¥ÁØ_laroux_Sheet1 17" xfId="2616"/>
    <cellStyle name="C￥AØ_laroux_Sheet1 18" xfId="2617"/>
    <cellStyle name="Ç¥ÁØ_laroux_Sheet1 18" xfId="2618"/>
    <cellStyle name="C￥AØ_laroux_Sheet1 19" xfId="2619"/>
    <cellStyle name="Ç¥ÁØ_laroux_Sheet1 19" xfId="2620"/>
    <cellStyle name="C￥AØ_laroux_Sheet1 2" xfId="2621"/>
    <cellStyle name="Ç¥ÁØ_laroux_Sheet1 2" xfId="2622"/>
    <cellStyle name="C￥AØ_laroux_Sheet1 20" xfId="2623"/>
    <cellStyle name="Ç¥ÁØ_laroux_Sheet1 20" xfId="2624"/>
    <cellStyle name="C￥AØ_laroux_Sheet1 21" xfId="2625"/>
    <cellStyle name="Ç¥ÁØ_laroux_Sheet1 21" xfId="2626"/>
    <cellStyle name="C￥AØ_laroux_Sheet1 22" xfId="2627"/>
    <cellStyle name="Ç¥ÁØ_laroux_Sheet1 22" xfId="2628"/>
    <cellStyle name="C￥AØ_laroux_Sheet1 23" xfId="2629"/>
    <cellStyle name="Ç¥ÁØ_laroux_Sheet1 23" xfId="2630"/>
    <cellStyle name="C￥AØ_laroux_Sheet1 24" xfId="2631"/>
    <cellStyle name="Ç¥ÁØ_laroux_Sheet1 24" xfId="2632"/>
    <cellStyle name="C￥AØ_laroux_Sheet1 25" xfId="2633"/>
    <cellStyle name="Ç¥ÁØ_laroux_Sheet1 25" xfId="2634"/>
    <cellStyle name="C￥AØ_laroux_Sheet1 26" xfId="2635"/>
    <cellStyle name="Ç¥ÁØ_laroux_Sheet1 26" xfId="2636"/>
    <cellStyle name="C￥AØ_laroux_Sheet1 27" xfId="2637"/>
    <cellStyle name="Ç¥ÁØ_laroux_Sheet1 27" xfId="2638"/>
    <cellStyle name="C￥AØ_laroux_Sheet1 28" xfId="2639"/>
    <cellStyle name="Ç¥ÁØ_laroux_Sheet1 28" xfId="2640"/>
    <cellStyle name="C￥AØ_laroux_Sheet1 29" xfId="2641"/>
    <cellStyle name="Ç¥ÁØ_laroux_Sheet1 29" xfId="2642"/>
    <cellStyle name="C￥AØ_laroux_Sheet1 3" xfId="2643"/>
    <cellStyle name="Ç¥ÁØ_laroux_Sheet1 3" xfId="2644"/>
    <cellStyle name="C￥AØ_laroux_Sheet1 30" xfId="2645"/>
    <cellStyle name="Ç¥ÁØ_laroux_Sheet1 30" xfId="2646"/>
    <cellStyle name="C￥AØ_laroux_Sheet1 31" xfId="2647"/>
    <cellStyle name="Ç¥ÁØ_laroux_Sheet1 31" xfId="2648"/>
    <cellStyle name="C￥AØ_laroux_Sheet1 32" xfId="2649"/>
    <cellStyle name="Ç¥ÁØ_laroux_Sheet1 32" xfId="2650"/>
    <cellStyle name="C￥AØ_laroux_Sheet1 33" xfId="2651"/>
    <cellStyle name="Ç¥ÁØ_laroux_Sheet1 33" xfId="2652"/>
    <cellStyle name="C￥AØ_laroux_Sheet1 34" xfId="2653"/>
    <cellStyle name="Ç¥ÁØ_laroux_Sheet1 34" xfId="2654"/>
    <cellStyle name="C￥AØ_laroux_Sheet1 35" xfId="2655"/>
    <cellStyle name="Ç¥ÁØ_laroux_Sheet1 35" xfId="2656"/>
    <cellStyle name="C￥AØ_laroux_Sheet1 36" xfId="2657"/>
    <cellStyle name="Ç¥ÁØ_laroux_Sheet1 36" xfId="2658"/>
    <cellStyle name="C￥AØ_laroux_Sheet1 37" xfId="2659"/>
    <cellStyle name="Ç¥ÁØ_laroux_Sheet1 37" xfId="2660"/>
    <cellStyle name="C￥AØ_laroux_Sheet1 38" xfId="2661"/>
    <cellStyle name="Ç¥ÁØ_laroux_Sheet1 38" xfId="2662"/>
    <cellStyle name="C￥AØ_laroux_Sheet1 39" xfId="2663"/>
    <cellStyle name="Ç¥ÁØ_laroux_Sheet1 39" xfId="2664"/>
    <cellStyle name="C￥AØ_laroux_Sheet1 4" xfId="2665"/>
    <cellStyle name="Ç¥ÁØ_laroux_Sheet1 4" xfId="2666"/>
    <cellStyle name="C￥AØ_laroux_Sheet1 40" xfId="2667"/>
    <cellStyle name="Ç¥ÁØ_laroux_Sheet1 40" xfId="2668"/>
    <cellStyle name="C￥AØ_laroux_Sheet1 41" xfId="2669"/>
    <cellStyle name="Ç¥ÁØ_laroux_Sheet1 41" xfId="2670"/>
    <cellStyle name="C￥AØ_laroux_Sheet1 5" xfId="2671"/>
    <cellStyle name="Ç¥ÁØ_laroux_Sheet1 5" xfId="2672"/>
    <cellStyle name="C￥AØ_laroux_Sheet1 6" xfId="2673"/>
    <cellStyle name="Ç¥ÁØ_laroux_Sheet1 6" xfId="2674"/>
    <cellStyle name="C￥AØ_laroux_Sheet1 7" xfId="2675"/>
    <cellStyle name="Ç¥ÁØ_laroux_Sheet1 7" xfId="2676"/>
    <cellStyle name="C￥AØ_laroux_Sheet1 8" xfId="2677"/>
    <cellStyle name="Ç¥ÁØ_laroux_Sheet1 8" xfId="2678"/>
    <cellStyle name="C￥AØ_laroux_Sheet1 9" xfId="2679"/>
    <cellStyle name="Ç¥ÁØ_laroux_Sheet1 9" xfId="2680"/>
    <cellStyle name="C￥AØ_Sheet1" xfId="209"/>
    <cellStyle name="Ç¥ÁØ_Sheet1" xfId="210"/>
    <cellStyle name="C￥AØ_Sheet1 10" xfId="2681"/>
    <cellStyle name="Ç¥ÁØ_Sheet1 10" xfId="2682"/>
    <cellStyle name="C￥AØ_Sheet1 11" xfId="2683"/>
    <cellStyle name="Ç¥ÁØ_Sheet1 11" xfId="2684"/>
    <cellStyle name="C￥AØ_Sheet1 12" xfId="2685"/>
    <cellStyle name="Ç¥ÁØ_Sheet1 12" xfId="2686"/>
    <cellStyle name="C￥AØ_Sheet1 12 10" xfId="4077"/>
    <cellStyle name="Ç¥ÁØ_Sheet1 13" xfId="2687"/>
    <cellStyle name="C￥AØ_Sheet1 14" xfId="2688"/>
    <cellStyle name="Ç¥ÁØ_Sheet1 14" xfId="2689"/>
    <cellStyle name="C￥AØ_Sheet1 14 10" xfId="6015"/>
    <cellStyle name="Ç¥ÁØ_Sheet1 14 10" xfId="6016"/>
    <cellStyle name="C￥AØ_Sheet1 14 11" xfId="6017"/>
    <cellStyle name="Ç¥ÁØ_Sheet1 14 11" xfId="6018"/>
    <cellStyle name="C￥AØ_Sheet1 14 12" xfId="6019"/>
    <cellStyle name="Ç¥ÁØ_Sheet1 14 12" xfId="6020"/>
    <cellStyle name="C￥AØ_Sheet1 14 13" xfId="6021"/>
    <cellStyle name="Ç¥ÁØ_Sheet1 14 13" xfId="6022"/>
    <cellStyle name="C￥AØ_Sheet1 14 14" xfId="6023"/>
    <cellStyle name="Ç¥ÁØ_Sheet1 14 14" xfId="6024"/>
    <cellStyle name="C￥AØ_Sheet1 14 15" xfId="6025"/>
    <cellStyle name="Ç¥ÁØ_Sheet1 14 15" xfId="6026"/>
    <cellStyle name="C￥AØ_Sheet1 14 16" xfId="6027"/>
    <cellStyle name="Ç¥ÁØ_Sheet1 14 16" xfId="6028"/>
    <cellStyle name="C￥AØ_Sheet1 14 17" xfId="6029"/>
    <cellStyle name="Ç¥ÁØ_Sheet1 14 17" xfId="6030"/>
    <cellStyle name="C￥AØ_Sheet1 14 18" xfId="6031"/>
    <cellStyle name="Ç¥ÁØ_Sheet1 14 18" xfId="6032"/>
    <cellStyle name="C￥AØ_Sheet1 14 19" xfId="6033"/>
    <cellStyle name="Ç¥ÁØ_Sheet1 14 19" xfId="6034"/>
    <cellStyle name="C￥AØ_Sheet1 14 2" xfId="6035"/>
    <cellStyle name="Ç¥ÁØ_Sheet1 14 2" xfId="6036"/>
    <cellStyle name="C￥AØ_Sheet1 14 20" xfId="6037"/>
    <cellStyle name="Ç¥ÁØ_Sheet1 14 20" xfId="6038"/>
    <cellStyle name="C￥AØ_Sheet1 14 21" xfId="6039"/>
    <cellStyle name="Ç¥ÁØ_Sheet1 14 21" xfId="6040"/>
    <cellStyle name="C￥AØ_Sheet1 14 22" xfId="6041"/>
    <cellStyle name="Ç¥ÁØ_Sheet1 14 22" xfId="6042"/>
    <cellStyle name="C￥AØ_Sheet1 14 23" xfId="6043"/>
    <cellStyle name="Ç¥ÁØ_Sheet1 14 23" xfId="6044"/>
    <cellStyle name="C￥AØ_Sheet1 14 24" xfId="6045"/>
    <cellStyle name="Ç¥ÁØ_Sheet1 14 24" xfId="6046"/>
    <cellStyle name="C￥AØ_Sheet1 14 25" xfId="6047"/>
    <cellStyle name="Ç¥ÁØ_Sheet1 14 25" xfId="6048"/>
    <cellStyle name="C￥AØ_Sheet1 14 26" xfId="6049"/>
    <cellStyle name="Ç¥ÁØ_Sheet1 14 26" xfId="6050"/>
    <cellStyle name="C￥AØ_Sheet1 14 27" xfId="6051"/>
    <cellStyle name="Ç¥ÁØ_Sheet1 14 27" xfId="6052"/>
    <cellStyle name="C￥AØ_Sheet1 14 28" xfId="6053"/>
    <cellStyle name="Ç¥ÁØ_Sheet1 14 28" xfId="6054"/>
    <cellStyle name="C￥AØ_Sheet1 14 29" xfId="6055"/>
    <cellStyle name="Ç¥ÁØ_Sheet1 14 29" xfId="6056"/>
    <cellStyle name="C￥AØ_Sheet1 14 3" xfId="6057"/>
    <cellStyle name="Ç¥ÁØ_Sheet1 14 3" xfId="6058"/>
    <cellStyle name="C￥AØ_Sheet1 14 30" xfId="6059"/>
    <cellStyle name="Ç¥ÁØ_Sheet1 14 30" xfId="6060"/>
    <cellStyle name="C￥AØ_Sheet1 14 31" xfId="6061"/>
    <cellStyle name="Ç¥ÁØ_Sheet1 14 31" xfId="6062"/>
    <cellStyle name="C￥AØ_Sheet1 14 32" xfId="6063"/>
    <cellStyle name="Ç¥ÁØ_Sheet1 14 32" xfId="6064"/>
    <cellStyle name="C￥AØ_Sheet1 14 33" xfId="6065"/>
    <cellStyle name="Ç¥ÁØ_Sheet1 14 33" xfId="6066"/>
    <cellStyle name="C￥AØ_Sheet1 14 34" xfId="6067"/>
    <cellStyle name="Ç¥ÁØ_Sheet1 14 34" xfId="6068"/>
    <cellStyle name="C￥AØ_Sheet1 14 35" xfId="6069"/>
    <cellStyle name="Ç¥ÁØ_Sheet1 14 35" xfId="6070"/>
    <cellStyle name="C￥AØ_Sheet1 14 36" xfId="6071"/>
    <cellStyle name="Ç¥ÁØ_Sheet1 14 36" xfId="6072"/>
    <cellStyle name="C￥AØ_Sheet1 14 37" xfId="6073"/>
    <cellStyle name="Ç¥ÁØ_Sheet1 14 37" xfId="6074"/>
    <cellStyle name="C￥AØ_Sheet1 14 38" xfId="6075"/>
    <cellStyle name="Ç¥ÁØ_Sheet1 14 38" xfId="6076"/>
    <cellStyle name="C￥AØ_Sheet1 14 39" xfId="6077"/>
    <cellStyle name="Ç¥ÁØ_Sheet1 14 39" xfId="6078"/>
    <cellStyle name="C￥AØ_Sheet1 14 4" xfId="6079"/>
    <cellStyle name="Ç¥ÁØ_Sheet1 14 4" xfId="6080"/>
    <cellStyle name="C￥AØ_Sheet1 14 40" xfId="6081"/>
    <cellStyle name="Ç¥ÁØ_Sheet1 14 40" xfId="6082"/>
    <cellStyle name="C￥AØ_Sheet1 14 5" xfId="6083"/>
    <cellStyle name="Ç¥ÁØ_Sheet1 14 5" xfId="6084"/>
    <cellStyle name="C￥AØ_Sheet1 14 6" xfId="6085"/>
    <cellStyle name="Ç¥ÁØ_Sheet1 14 6" xfId="6086"/>
    <cellStyle name="C￥AØ_Sheet1 14 7" xfId="6087"/>
    <cellStyle name="Ç¥ÁØ_Sheet1 14 7" xfId="6088"/>
    <cellStyle name="C￥AØ_Sheet1 14 8" xfId="6089"/>
    <cellStyle name="Ç¥ÁØ_Sheet1 14 8" xfId="6090"/>
    <cellStyle name="C￥AØ_Sheet1 14 9" xfId="6091"/>
    <cellStyle name="Ç¥ÁØ_Sheet1 14 9" xfId="6092"/>
    <cellStyle name="C￥AØ_Sheet1 15" xfId="2690"/>
    <cellStyle name="Ç¥ÁØ_Sheet1 15" xfId="2691"/>
    <cellStyle name="C￥AØ_Sheet1 16" xfId="2692"/>
    <cellStyle name="Ç¥ÁØ_Sheet1 16" xfId="2693"/>
    <cellStyle name="C￥AØ_Sheet1 17" xfId="2694"/>
    <cellStyle name="Ç¥ÁØ_Sheet1 17" xfId="2695"/>
    <cellStyle name="C￥AØ_Sheet1 18" xfId="2696"/>
    <cellStyle name="Ç¥ÁØ_Sheet1 18" xfId="2697"/>
    <cellStyle name="C￥AØ_Sheet1 19" xfId="2698"/>
    <cellStyle name="Ç¥ÁØ_Sheet1 19" xfId="2699"/>
    <cellStyle name="C￥AØ_Sheet1 2" xfId="2700"/>
    <cellStyle name="Ç¥ÁØ_Sheet1 2" xfId="2701"/>
    <cellStyle name="C￥AØ_Sheet1 20" xfId="2702"/>
    <cellStyle name="Ç¥ÁØ_Sheet1 20" xfId="2703"/>
    <cellStyle name="C￥AØ_Sheet1 21" xfId="2704"/>
    <cellStyle name="Ç¥ÁØ_Sheet1 21" xfId="2705"/>
    <cellStyle name="C￥AØ_Sheet1 22" xfId="2706"/>
    <cellStyle name="Ç¥ÁØ_Sheet1 22" xfId="2707"/>
    <cellStyle name="C￥AØ_Sheet1 23" xfId="2708"/>
    <cellStyle name="Ç¥ÁØ_Sheet1 23" xfId="2709"/>
    <cellStyle name="C￥AØ_Sheet1 24" xfId="2710"/>
    <cellStyle name="Ç¥ÁØ_Sheet1 24" xfId="2711"/>
    <cellStyle name="C￥AØ_Sheet1 25" xfId="2712"/>
    <cellStyle name="Ç¥ÁØ_Sheet1 25" xfId="2713"/>
    <cellStyle name="C￥AØ_Sheet1 26" xfId="2714"/>
    <cellStyle name="Ç¥ÁØ_Sheet1 26" xfId="2715"/>
    <cellStyle name="C￥AØ_Sheet1 27" xfId="2716"/>
    <cellStyle name="Ç¥ÁØ_Sheet1 27" xfId="2717"/>
    <cellStyle name="C￥AØ_Sheet1 28" xfId="2718"/>
    <cellStyle name="Ç¥ÁØ_Sheet1 28" xfId="2719"/>
    <cellStyle name="C￥AØ_Sheet1 29" xfId="2720"/>
    <cellStyle name="Ç¥ÁØ_Sheet1 29" xfId="2721"/>
    <cellStyle name="C￥AØ_Sheet1 3" xfId="2722"/>
    <cellStyle name="Ç¥ÁØ_Sheet1 3" xfId="2723"/>
    <cellStyle name="C￥AØ_Sheet1 30" xfId="2724"/>
    <cellStyle name="Ç¥ÁØ_Sheet1 30" xfId="2725"/>
    <cellStyle name="C￥AØ_Sheet1 31" xfId="2726"/>
    <cellStyle name="Ç¥ÁØ_Sheet1 31" xfId="2727"/>
    <cellStyle name="C￥AØ_Sheet1 32" xfId="2728"/>
    <cellStyle name="Ç¥ÁØ_Sheet1 32" xfId="2729"/>
    <cellStyle name="C￥AØ_Sheet1 33" xfId="2730"/>
    <cellStyle name="Ç¥ÁØ_Sheet1 33" xfId="2731"/>
    <cellStyle name="C￥AØ_Sheet1 34" xfId="2732"/>
    <cellStyle name="Ç¥ÁØ_Sheet1 34" xfId="2733"/>
    <cellStyle name="C￥AØ_Sheet1 35" xfId="2734"/>
    <cellStyle name="Ç¥ÁØ_Sheet1 35" xfId="2735"/>
    <cellStyle name="C￥AØ_Sheet1 36" xfId="2736"/>
    <cellStyle name="Ç¥ÁØ_Sheet1 36" xfId="2737"/>
    <cellStyle name="C￥AØ_Sheet1 37" xfId="2738"/>
    <cellStyle name="Ç¥ÁØ_Sheet1 37" xfId="2739"/>
    <cellStyle name="C￥AØ_Sheet1 38" xfId="2740"/>
    <cellStyle name="Ç¥ÁØ_Sheet1 38" xfId="2741"/>
    <cellStyle name="C￥AØ_Sheet1 39" xfId="2742"/>
    <cellStyle name="Ç¥ÁØ_Sheet1 39" xfId="2743"/>
    <cellStyle name="C￥AØ_Sheet1 4" xfId="2744"/>
    <cellStyle name="Ç¥ÁØ_Sheet1 4" xfId="2745"/>
    <cellStyle name="C￥AØ_Sheet1 40" xfId="2746"/>
    <cellStyle name="Ç¥ÁØ_Sheet1 40" xfId="2747"/>
    <cellStyle name="C￥AØ_Sheet1 41" xfId="2748"/>
    <cellStyle name="Ç¥ÁØ_Sheet1 41" xfId="2749"/>
    <cellStyle name="C￥AØ_Sheet1 5" xfId="2750"/>
    <cellStyle name="Ç¥ÁØ_Sheet1 5" xfId="2751"/>
    <cellStyle name="C￥AØ_Sheet1 6" xfId="2752"/>
    <cellStyle name="Ç¥ÁØ_Sheet1 6" xfId="2753"/>
    <cellStyle name="C￥AØ_Sheet1 7" xfId="2754"/>
    <cellStyle name="Ç¥ÁØ_Sheet1 7" xfId="2755"/>
    <cellStyle name="C￥AØ_Sheet1 8" xfId="2756"/>
    <cellStyle name="Ç¥ÁØ_Sheet1 8" xfId="2757"/>
    <cellStyle name="C￥AØ_Sheet1 9" xfId="2758"/>
    <cellStyle name="Ç¥ÁØ_Sheet1 9" xfId="2759"/>
    <cellStyle name="Calculation" xfId="2760"/>
    <cellStyle name="Calculation 2" xfId="2761"/>
    <cellStyle name="Calculation 2 2" xfId="3230"/>
    <cellStyle name="Calculation 2 3" xfId="6093"/>
    <cellStyle name="Calculation 3" xfId="3231"/>
    <cellStyle name="Calculation 4" xfId="7891"/>
    <cellStyle name="Calculation_010_주택건설" xfId="3232"/>
    <cellStyle name="category" xfId="211"/>
    <cellStyle name="category 2" xfId="2762"/>
    <cellStyle name="Check Cell" xfId="2763"/>
    <cellStyle name="Check Cell 2" xfId="2764"/>
    <cellStyle name="Check Cell 2 2" xfId="6094"/>
    <cellStyle name="Check Cell 2 2 2" xfId="8901"/>
    <cellStyle name="Check Cell 2 3" xfId="9277"/>
    <cellStyle name="Check Cell 3" xfId="4078"/>
    <cellStyle name="Check Cell 4" xfId="7892"/>
    <cellStyle name="Check Cell_010_주택건설" xfId="3233"/>
    <cellStyle name="Comma [0]" xfId="8093"/>
    <cellStyle name="comma zerodec" xfId="3234"/>
    <cellStyle name="comma zerodec 2" xfId="8094"/>
    <cellStyle name="comma zerodec 2 2" xfId="8095"/>
    <cellStyle name="comma zerodec 2 3" xfId="8096"/>
    <cellStyle name="comma zerodec 3" xfId="8097"/>
    <cellStyle name="Comma_ SG&amp;A Bridge " xfId="212"/>
    <cellStyle name="Comma0" xfId="213"/>
    <cellStyle name="Comma0 2" xfId="2765"/>
    <cellStyle name="Curren?_x0012_퐀_x0017_?" xfId="214"/>
    <cellStyle name="Curren?_x0012_퐀_x0017_? 2" xfId="2766"/>
    <cellStyle name="Currency [0]" xfId="8098"/>
    <cellStyle name="Currency_ SG&amp;A Bridge " xfId="215"/>
    <cellStyle name="Currency0" xfId="216"/>
    <cellStyle name="Currency0 2" xfId="2767"/>
    <cellStyle name="Currency0 3" xfId="3235"/>
    <cellStyle name="Currency0 3 2" xfId="6095"/>
    <cellStyle name="Currency1" xfId="3236"/>
    <cellStyle name="Currency1 2" xfId="8099"/>
    <cellStyle name="Currency1 2 2" xfId="8100"/>
    <cellStyle name="Currency1 2 3" xfId="8101"/>
    <cellStyle name="Currency1 3" xfId="8102"/>
    <cellStyle name="Currency1 4" xfId="8103"/>
    <cellStyle name="Date" xfId="217"/>
    <cellStyle name="Date 2" xfId="2768"/>
    <cellStyle name="Dollar (zero dec)" xfId="3237"/>
    <cellStyle name="Dollar (zero dec) 2" xfId="8104"/>
    <cellStyle name="Dollar (zero dec) 2 2" xfId="8105"/>
    <cellStyle name="Dollar (zero dec) 2 3" xfId="8106"/>
    <cellStyle name="Dollar (zero dec) 3" xfId="8107"/>
    <cellStyle name="Euro" xfId="218"/>
    <cellStyle name="Explanatory Text" xfId="2769"/>
    <cellStyle name="Explanatory Text 2" xfId="3238"/>
    <cellStyle name="Explanatory Text 3" xfId="4079"/>
    <cellStyle name="Explanatory Text 4" xfId="7893"/>
    <cellStyle name="Explanatory Text_010_주택건설" xfId="3239"/>
    <cellStyle name="Fixed" xfId="219"/>
    <cellStyle name="Fixed 2" xfId="2770"/>
    <cellStyle name="Followed Hyperlink" xfId="8773"/>
    <cellStyle name="Good" xfId="2771"/>
    <cellStyle name="Good 2" xfId="2772"/>
    <cellStyle name="Good 2 2" xfId="6096"/>
    <cellStyle name="Good 2 2 2" xfId="8900"/>
    <cellStyle name="Good 2 3" xfId="9041"/>
    <cellStyle name="Good 3" xfId="4080"/>
    <cellStyle name="Good 4" xfId="7894"/>
    <cellStyle name="Good_010_주택건설" xfId="3240"/>
    <cellStyle name="Grey" xfId="220"/>
    <cellStyle name="Grey 2" xfId="2773"/>
    <cellStyle name="Grey 2 2" xfId="3241"/>
    <cellStyle name="Grey 2 3" xfId="4081"/>
    <cellStyle name="Grey 2 4" xfId="7895"/>
    <cellStyle name="Grey 3" xfId="3242"/>
    <cellStyle name="HEADER" xfId="221"/>
    <cellStyle name="HEADER 2" xfId="2774"/>
    <cellStyle name="Header1" xfId="222"/>
    <cellStyle name="Header1 2" xfId="2775"/>
    <cellStyle name="Header2" xfId="223"/>
    <cellStyle name="Header2 2" xfId="224"/>
    <cellStyle name="Header2 2 2" xfId="2776"/>
    <cellStyle name="Header2 2 2 2" xfId="3243"/>
    <cellStyle name="Header2 2 2 2 2" xfId="8108"/>
    <cellStyle name="Header2 2 2 3" xfId="8109"/>
    <cellStyle name="Header2 2 3" xfId="3244"/>
    <cellStyle name="Header2 2 3 2" xfId="8110"/>
    <cellStyle name="Header2 2 3 2 2" xfId="8111"/>
    <cellStyle name="Header2 2 3 3" xfId="8112"/>
    <cellStyle name="Header2 2 4" xfId="8113"/>
    <cellStyle name="Header2 2 4 2" xfId="8114"/>
    <cellStyle name="Header2 2 5" xfId="8115"/>
    <cellStyle name="Header2 2 6" xfId="8116"/>
    <cellStyle name="Header2 2_3_3관경별 현황" xfId="8117"/>
    <cellStyle name="Header2 3" xfId="225"/>
    <cellStyle name="Header2 3 2" xfId="2777"/>
    <cellStyle name="Header2 3 2 2" xfId="3245"/>
    <cellStyle name="Header2 3 3" xfId="3246"/>
    <cellStyle name="Header2 3 3 2" xfId="8118"/>
    <cellStyle name="Header2 3 4" xfId="8119"/>
    <cellStyle name="Header2 3 5" xfId="8120"/>
    <cellStyle name="Header2 4" xfId="2778"/>
    <cellStyle name="Header2 4 2" xfId="3247"/>
    <cellStyle name="Header2 4 2 2" xfId="8121"/>
    <cellStyle name="Header2 4 3" xfId="8122"/>
    <cellStyle name="Header2 5" xfId="3248"/>
    <cellStyle name="Header2 6" xfId="8123"/>
    <cellStyle name="Header2 7" xfId="8124"/>
    <cellStyle name="Header2_3_3관경별 현황" xfId="8125"/>
    <cellStyle name="Heading 1" xfId="226"/>
    <cellStyle name="Heading 1 2" xfId="2779"/>
    <cellStyle name="Heading 1 2 2" xfId="3249"/>
    <cellStyle name="Heading 1 2 3" xfId="4082"/>
    <cellStyle name="Heading 1 2 4" xfId="7896"/>
    <cellStyle name="Heading 1 3" xfId="3250"/>
    <cellStyle name="Heading 2" xfId="227"/>
    <cellStyle name="Heading 2 2" xfId="2780"/>
    <cellStyle name="Heading 2 2 2" xfId="3251"/>
    <cellStyle name="Heading 2 2 3" xfId="4083"/>
    <cellStyle name="Heading 2 2 4" xfId="7897"/>
    <cellStyle name="Heading 2 3" xfId="3252"/>
    <cellStyle name="Heading 3" xfId="2781"/>
    <cellStyle name="Heading 3 2" xfId="3253"/>
    <cellStyle name="Heading 3 2 2" xfId="6097"/>
    <cellStyle name="Heading 3 3" xfId="4084"/>
    <cellStyle name="Heading 3 4" xfId="7898"/>
    <cellStyle name="Heading 3_010_주택건설" xfId="3254"/>
    <cellStyle name="Heading 4" xfId="2782"/>
    <cellStyle name="Heading 4 2" xfId="3255"/>
    <cellStyle name="Heading 4 3" xfId="4085"/>
    <cellStyle name="Heading 4 4" xfId="7899"/>
    <cellStyle name="Heading 4_010_주택건설" xfId="3256"/>
    <cellStyle name="HEADING1" xfId="228"/>
    <cellStyle name="HEADING1 2" xfId="2783"/>
    <cellStyle name="HEADING2" xfId="229"/>
    <cellStyle name="HEADING2 2" xfId="2784"/>
    <cellStyle name="Hyperlink" xfId="3257"/>
    <cellStyle name="Hyperlink 2" xfId="8774"/>
    <cellStyle name="Input" xfId="2785"/>
    <cellStyle name="Input [yellow]" xfId="230"/>
    <cellStyle name="Input [yellow] 2" xfId="231"/>
    <cellStyle name="Input [yellow] 2 2" xfId="2786"/>
    <cellStyle name="Input [yellow] 2 2 2" xfId="8126"/>
    <cellStyle name="Input [yellow] 2 2 3" xfId="8127"/>
    <cellStyle name="Input [yellow] 2 2 4" xfId="8128"/>
    <cellStyle name="Input [yellow] 2 2 4 2" xfId="8129"/>
    <cellStyle name="Input [yellow] 2 2 5" xfId="8130"/>
    <cellStyle name="Input [yellow] 2 3" xfId="8131"/>
    <cellStyle name="Input [yellow] 2 4" xfId="8132"/>
    <cellStyle name="Input [yellow] 2 5" xfId="8133"/>
    <cellStyle name="Input [yellow] 2 5 2" xfId="8134"/>
    <cellStyle name="Input [yellow] 3" xfId="232"/>
    <cellStyle name="Input [yellow] 3 2" xfId="2787"/>
    <cellStyle name="Input [yellow] 3 3" xfId="3258"/>
    <cellStyle name="Input [yellow] 3 3 2" xfId="8135"/>
    <cellStyle name="Input [yellow] 4" xfId="233"/>
    <cellStyle name="Input [yellow] 4 2" xfId="2788"/>
    <cellStyle name="Input [yellow] 4 2 2" xfId="8136"/>
    <cellStyle name="Input [yellow] 4 3" xfId="8137"/>
    <cellStyle name="Input [yellow] 5" xfId="2789"/>
    <cellStyle name="Input [yellow] 5 2" xfId="3259"/>
    <cellStyle name="Input [yellow] 5 3" xfId="7900"/>
    <cellStyle name="Input 10" xfId="2790"/>
    <cellStyle name="Input 11" xfId="2791"/>
    <cellStyle name="Input 12" xfId="2792"/>
    <cellStyle name="Input 13" xfId="2793"/>
    <cellStyle name="Input 14" xfId="2794"/>
    <cellStyle name="Input 15" xfId="2795"/>
    <cellStyle name="Input 16" xfId="2796"/>
    <cellStyle name="Input 17" xfId="2797"/>
    <cellStyle name="Input 18" xfId="2798"/>
    <cellStyle name="Input 19" xfId="2799"/>
    <cellStyle name="Input 2" xfId="2800"/>
    <cellStyle name="Input 2 2" xfId="3260"/>
    <cellStyle name="Input 2 3" xfId="6098"/>
    <cellStyle name="Input 20" xfId="2801"/>
    <cellStyle name="Input 21" xfId="2802"/>
    <cellStyle name="Input 22" xfId="2803"/>
    <cellStyle name="Input 23" xfId="2804"/>
    <cellStyle name="Input 24" xfId="2805"/>
    <cellStyle name="Input 25" xfId="2806"/>
    <cellStyle name="Input 26" xfId="2807"/>
    <cellStyle name="Input 27" xfId="2808"/>
    <cellStyle name="Input 28" xfId="2809"/>
    <cellStyle name="Input 29" xfId="2810"/>
    <cellStyle name="Input 3" xfId="2811"/>
    <cellStyle name="Input 3 2" xfId="3261"/>
    <cellStyle name="Input 3 3" xfId="6099"/>
    <cellStyle name="Input 3 3 2" xfId="9010"/>
    <cellStyle name="Input 30" xfId="4086"/>
    <cellStyle name="Input 31" xfId="4087"/>
    <cellStyle name="Input 32" xfId="4088"/>
    <cellStyle name="Input 33" xfId="7901"/>
    <cellStyle name="Input 34" xfId="7902"/>
    <cellStyle name="Input 35" xfId="7903"/>
    <cellStyle name="Input 36" xfId="7904"/>
    <cellStyle name="Input 37" xfId="7905"/>
    <cellStyle name="Input 38" xfId="7906"/>
    <cellStyle name="Input 39" xfId="7907"/>
    <cellStyle name="Input 4" xfId="2812"/>
    <cellStyle name="Input 40" xfId="7908"/>
    <cellStyle name="Input 5" xfId="2813"/>
    <cellStyle name="Input 6" xfId="2814"/>
    <cellStyle name="Input 7" xfId="2815"/>
    <cellStyle name="Input 8" xfId="2816"/>
    <cellStyle name="Input 9" xfId="2817"/>
    <cellStyle name="Input_010_주택건설" xfId="3262"/>
    <cellStyle name="Linked Cell" xfId="2818"/>
    <cellStyle name="Linked Cell 2" xfId="3263"/>
    <cellStyle name="Linked Cell 3" xfId="4089"/>
    <cellStyle name="Linked Cell 4" xfId="7909"/>
    <cellStyle name="Linked Cell_010_주택건설" xfId="3264"/>
    <cellStyle name="Millares [0]_2AV_M_M " xfId="3265"/>
    <cellStyle name="Milliers [0]_Arabian Spec" xfId="3266"/>
    <cellStyle name="Milliers_Arabian Spec" xfId="3267"/>
    <cellStyle name="Model" xfId="234"/>
    <cellStyle name="Model 2" xfId="454"/>
    <cellStyle name="Model 2 2" xfId="563"/>
    <cellStyle name="Model 2 2 2" xfId="565"/>
    <cellStyle name="Model 2 2 2 2" xfId="3269"/>
    <cellStyle name="Model 2 2 2 2 2" xfId="4090"/>
    <cellStyle name="Model 2 2 2 2 2 2" xfId="9109"/>
    <cellStyle name="Model 2 2 2 2 2 2 2" xfId="9502"/>
    <cellStyle name="Model 2 2 2 2 3" xfId="9036"/>
    <cellStyle name="Model 2 2 2 2 3 2" xfId="9482"/>
    <cellStyle name="Model 2 2 2 3" xfId="4091"/>
    <cellStyle name="Model 2 2 2 3 2" xfId="4092"/>
    <cellStyle name="Model 2 2 2 3 2 2" xfId="9038"/>
    <cellStyle name="Model 2 2 2 3 2 2 2" xfId="9484"/>
    <cellStyle name="Model 2 2 2 3 3" xfId="9186"/>
    <cellStyle name="Model 2 2 2 3 3 2" xfId="9508"/>
    <cellStyle name="Model 2 2 2 4" xfId="4093"/>
    <cellStyle name="Model 2 2 2 4 2" xfId="9096"/>
    <cellStyle name="Model 2 2 2 4 2 2" xfId="9500"/>
    <cellStyle name="Model 2 2 2 5" xfId="9066"/>
    <cellStyle name="Model 2 2 2 5 2" xfId="9496"/>
    <cellStyle name="Model 2 2 3" xfId="3268"/>
    <cellStyle name="Model 2 2 3 2" xfId="4094"/>
    <cellStyle name="Model 2 2 3 2 2" xfId="4095"/>
    <cellStyle name="Model 2 2 3 2 2 2" xfId="9150"/>
    <cellStyle name="Model 2 2 3 2 2 2 2" xfId="9503"/>
    <cellStyle name="Model 2 2 3 2 3" xfId="9151"/>
    <cellStyle name="Model 2 2 3 2 3 2" xfId="9504"/>
    <cellStyle name="Model 2 2 3 3" xfId="4096"/>
    <cellStyle name="Model 2 2 3 3 2" xfId="9048"/>
    <cellStyle name="Model 2 2 3 3 2 2" xfId="9489"/>
    <cellStyle name="Model 2 2 3 4" xfId="9269"/>
    <cellStyle name="Model 2 2 3 4 2" xfId="9553"/>
    <cellStyle name="Model 2 2 4" xfId="3887"/>
    <cellStyle name="Model 2 2 4 2" xfId="4097"/>
    <cellStyle name="Model 2 2 4 2 2" xfId="9064"/>
    <cellStyle name="Model 2 2 4 2 2 2" xfId="9494"/>
    <cellStyle name="Model 2 2 4 3" xfId="9065"/>
    <cellStyle name="Model 2 2 4 3 2" xfId="9495"/>
    <cellStyle name="Model 2 2 5" xfId="4098"/>
    <cellStyle name="Model 2 2 5 2" xfId="4099"/>
    <cellStyle name="Model 2 2 5 2 2" xfId="9275"/>
    <cellStyle name="Model 2 2 5 2 2 2" xfId="9558"/>
    <cellStyle name="Model 2 2 5 3" xfId="9276"/>
    <cellStyle name="Model 2 2 5 3 2" xfId="9559"/>
    <cellStyle name="Model 2 2 6" xfId="4100"/>
    <cellStyle name="Model 2 2 6 2" xfId="9274"/>
    <cellStyle name="Model 2 2 6 2 2" xfId="9557"/>
    <cellStyle name="Model 2 2 7" xfId="9039"/>
    <cellStyle name="Model 2 2 7 2" xfId="9485"/>
    <cellStyle name="Model 2 2_7.생활폐기물매립지" xfId="8138"/>
    <cellStyle name="Model 2 3" xfId="2819"/>
    <cellStyle name="Model 2 3 2" xfId="4101"/>
    <cellStyle name="Model 2 3 2 2" xfId="9047"/>
    <cellStyle name="Model 2 3 2 2 2" xfId="9488"/>
    <cellStyle name="Model 2 3 3" xfId="6100"/>
    <cellStyle name="Model 2 3 4" xfId="9273"/>
    <cellStyle name="Model 2 3 4 2" xfId="9556"/>
    <cellStyle name="Model 2 4" xfId="3886"/>
    <cellStyle name="Model 2 4 2" xfId="4102"/>
    <cellStyle name="Model 2 4 2 2" xfId="9035"/>
    <cellStyle name="Model 2 4 2 2 2" xfId="9481"/>
    <cellStyle name="Model 2 4 3" xfId="9046"/>
    <cellStyle name="Model 2 4 3 2" xfId="9487"/>
    <cellStyle name="Model 2 5" xfId="4103"/>
    <cellStyle name="Model 2 5 2" xfId="9272"/>
    <cellStyle name="Model 2 5 2 2" xfId="9555"/>
    <cellStyle name="Model 2 6" xfId="8750"/>
    <cellStyle name="Model 2 7" xfId="9040"/>
    <cellStyle name="Model 2 7 2" xfId="9486"/>
    <cellStyle name="Model 3" xfId="562"/>
    <cellStyle name="Model 3 2" xfId="564"/>
    <cellStyle name="Model 3 2 2" xfId="4104"/>
    <cellStyle name="Model 3 2 2 2" xfId="4105"/>
    <cellStyle name="Model 3 2 2 2 2" xfId="9037"/>
    <cellStyle name="Model 3 2 2 2 2 2" xfId="9483"/>
    <cellStyle name="Model 3 2 2 3" xfId="9190"/>
    <cellStyle name="Model 3 2 2 3 2" xfId="9510"/>
    <cellStyle name="Model 3 2 3" xfId="4106"/>
    <cellStyle name="Model 3 2 3 2" xfId="4107"/>
    <cellStyle name="Model 3 2 3 2 2" xfId="9175"/>
    <cellStyle name="Model 3 2 3 2 2 2" xfId="9505"/>
    <cellStyle name="Model 3 2 3 3" xfId="9176"/>
    <cellStyle name="Model 3 2 3 3 2" xfId="9506"/>
    <cellStyle name="Model 3 2 4" xfId="4108"/>
    <cellStyle name="Model 3 2 4 2" xfId="9063"/>
    <cellStyle name="Model 3 2 4 2 2" xfId="9493"/>
    <cellStyle name="Model 3 2 5" xfId="514"/>
    <cellStyle name="Model 3 2 5 2" xfId="9303"/>
    <cellStyle name="Model 3 3" xfId="4109"/>
    <cellStyle name="Model 3 3 2" xfId="4110"/>
    <cellStyle name="Model 3 3 2 2" xfId="9049"/>
    <cellStyle name="Model 3 3 2 2 2" xfId="9490"/>
    <cellStyle name="Model 3 3 3" xfId="8995"/>
    <cellStyle name="Model 3 3 3 2" xfId="9480"/>
    <cellStyle name="Model 3 4" xfId="4111"/>
    <cellStyle name="Model 3 4 2" xfId="4112"/>
    <cellStyle name="Model 3 4 2 2" xfId="8886"/>
    <cellStyle name="Model 3 4 2 2 2" xfId="9479"/>
    <cellStyle name="Model 3 4 3" xfId="9178"/>
    <cellStyle name="Model 3 4 3 2" xfId="9507"/>
    <cellStyle name="Model 3 5" xfId="4113"/>
    <cellStyle name="Model 3 5 2" xfId="9271"/>
    <cellStyle name="Model 3 5 2 2" xfId="9554"/>
    <cellStyle name="Model 3 6" xfId="9255"/>
    <cellStyle name="Model 3 6 2" xfId="9548"/>
    <cellStyle name="Model 3_7.생활폐기물매립지" xfId="8139"/>
    <cellStyle name="Model 4" xfId="4114"/>
    <cellStyle name="Model 4 2" xfId="4115"/>
    <cellStyle name="Model 4 2 2" xfId="9069"/>
    <cellStyle name="Model 4 2 2 2" xfId="9497"/>
    <cellStyle name="Model 4 3" xfId="9103"/>
    <cellStyle name="Model 4 3 2" xfId="9501"/>
    <cellStyle name="Model 5" xfId="4116"/>
    <cellStyle name="Model 5 2" xfId="4117"/>
    <cellStyle name="Model 5 2 2" xfId="9090"/>
    <cellStyle name="Model 5 2 2 2" xfId="9499"/>
    <cellStyle name="Model 5 3" xfId="519"/>
    <cellStyle name="Model 5 3 2" xfId="9304"/>
    <cellStyle name="Model 6" xfId="4118"/>
    <cellStyle name="Model 6 2" xfId="2838"/>
    <cellStyle name="Model 6 2 2" xfId="9307"/>
    <cellStyle name="Mon?aire [0]_Arabian Spec" xfId="3270"/>
    <cellStyle name="Mon?aire_Arabian Spec" xfId="3271"/>
    <cellStyle name="Moneda [0]_2AV_M_M " xfId="3272"/>
    <cellStyle name="Moneda_2AV_M_M " xfId="3273"/>
    <cellStyle name="Neutral" xfId="2820"/>
    <cellStyle name="Neutral 2" xfId="2821"/>
    <cellStyle name="Neutral 2 2" xfId="6101"/>
    <cellStyle name="Neutral 2 2 2" xfId="8899"/>
    <cellStyle name="Neutral 2 3" xfId="9034"/>
    <cellStyle name="Neutral 3" xfId="4119"/>
    <cellStyle name="Neutral 4" xfId="7910"/>
    <cellStyle name="Neutral_010_주택건설" xfId="3274"/>
    <cellStyle name="Normal - Style1" xfId="235"/>
    <cellStyle name="Normal - Style1 2" xfId="3275"/>
    <cellStyle name="Normal - Style1 2 2" xfId="8140"/>
    <cellStyle name="Normal - Style1 2 3" xfId="8141"/>
    <cellStyle name="Normal - Style1 3" xfId="3276"/>
    <cellStyle name="Normal_ SG&amp;A Bridge " xfId="236"/>
    <cellStyle name="Note" xfId="2822"/>
    <cellStyle name="Note 2" xfId="2823"/>
    <cellStyle name="Note 2 2" xfId="6102"/>
    <cellStyle name="Note 2 2 2" xfId="8898"/>
    <cellStyle name="Note 2 3" xfId="9187"/>
    <cellStyle name="Note 3" xfId="4120"/>
    <cellStyle name="Note 4" xfId="7911"/>
    <cellStyle name="Output" xfId="2824"/>
    <cellStyle name="Output 2" xfId="2825"/>
    <cellStyle name="Output 2 2" xfId="6103"/>
    <cellStyle name="Output 2 2 2" xfId="8897"/>
    <cellStyle name="Output 2 3" xfId="9106"/>
    <cellStyle name="Output 3" xfId="4121"/>
    <cellStyle name="Output 4" xfId="7912"/>
    <cellStyle name="Output_010_주택건설" xfId="3277"/>
    <cellStyle name="Percent [2]" xfId="237"/>
    <cellStyle name="Percent [2] 2" xfId="2826"/>
    <cellStyle name="subhead" xfId="238"/>
    <cellStyle name="subhead 2" xfId="2827"/>
    <cellStyle name="Title" xfId="2828"/>
    <cellStyle name="title [1]" xfId="517"/>
    <cellStyle name="title [1] 2" xfId="2829"/>
    <cellStyle name="title [2]" xfId="518"/>
    <cellStyle name="title [2] 2" xfId="2830"/>
    <cellStyle name="Title 10" xfId="7913"/>
    <cellStyle name="Title 11" xfId="7914"/>
    <cellStyle name="Title 12" xfId="7915"/>
    <cellStyle name="Title 13" xfId="7916"/>
    <cellStyle name="Title 14" xfId="7917"/>
    <cellStyle name="Title 2" xfId="3278"/>
    <cellStyle name="Title 3" xfId="3279"/>
    <cellStyle name="Title 4" xfId="4122"/>
    <cellStyle name="Title 5" xfId="4123"/>
    <cellStyle name="Title 6" xfId="4124"/>
    <cellStyle name="Title 7" xfId="7918"/>
    <cellStyle name="Title 8" xfId="7919"/>
    <cellStyle name="Title 9" xfId="7920"/>
    <cellStyle name="Title_010_주택건설" xfId="3280"/>
    <cellStyle name="Total" xfId="239"/>
    <cellStyle name="Total 2" xfId="2831"/>
    <cellStyle name="Total 2 2" xfId="3281"/>
    <cellStyle name="Total 2 3" xfId="4125"/>
    <cellStyle name="Total 2 4" xfId="7921"/>
    <cellStyle name="Total 3" xfId="3282"/>
    <cellStyle name="UM" xfId="240"/>
    <cellStyle name="UM 2" xfId="2832"/>
    <cellStyle name="Warning Text" xfId="2833"/>
    <cellStyle name="Warning Text 2" xfId="3283"/>
    <cellStyle name="Warning Text 3" xfId="4126"/>
    <cellStyle name="Warning Text 4" xfId="7922"/>
    <cellStyle name="Warning Text_010_주택건설" xfId="3284"/>
    <cellStyle name="강조색1" xfId="241" builtinId="29" customBuiltin="1"/>
    <cellStyle name="강조색1 2" xfId="242"/>
    <cellStyle name="강조색1 2 2" xfId="243"/>
    <cellStyle name="강조색1 2 2 2" xfId="3285"/>
    <cellStyle name="강조색1 2 2 2 2" xfId="3286"/>
    <cellStyle name="강조색1 2 2 2 2 2" xfId="8821"/>
    <cellStyle name="강조색1 2 2 2 2 2 2" xfId="8979"/>
    <cellStyle name="강조색1 2 2 2 3" xfId="4127"/>
    <cellStyle name="강조색1 2 2 2 4" xfId="8822"/>
    <cellStyle name="강조색1 2 2 2 4 2" xfId="8978"/>
    <cellStyle name="강조색1 2 2 3" xfId="4128"/>
    <cellStyle name="강조색1 2 2 4" xfId="6104"/>
    <cellStyle name="강조색1 2 2 4 2" xfId="9098"/>
    <cellStyle name="강조색1 2 2 5" xfId="2834"/>
    <cellStyle name="강조색1 2 3" xfId="244"/>
    <cellStyle name="강조색1 2 3 2" xfId="6105"/>
    <cellStyle name="강조색1 2 3 3" xfId="6106"/>
    <cellStyle name="강조색1 2 3 4" xfId="3287"/>
    <cellStyle name="강조색1 3" xfId="245"/>
    <cellStyle name="강조색1 3 2" xfId="246"/>
    <cellStyle name="강조색1 3 2 2" xfId="3288"/>
    <cellStyle name="강조색1 3 2 3" xfId="6107"/>
    <cellStyle name="강조색1 3 2 3 2" xfId="9009"/>
    <cellStyle name="강조색1 3 2 4" xfId="2835"/>
    <cellStyle name="강조색1 3 3" xfId="3289"/>
    <cellStyle name="강조색1 3 4" xfId="8751"/>
    <cellStyle name="강조색1 3_012_보건및사회보장" xfId="3290"/>
    <cellStyle name="강조색1 4" xfId="247"/>
    <cellStyle name="강조색1 4 2" xfId="3291"/>
    <cellStyle name="강조색1 4 3" xfId="6108"/>
    <cellStyle name="강조색1 4 3 2" xfId="9008"/>
    <cellStyle name="강조색1 4 4" xfId="2836"/>
    <cellStyle name="강조색1 5" xfId="476"/>
    <cellStyle name="강조색1 5 2" xfId="4129"/>
    <cellStyle name="강조색1 5 3" xfId="4130"/>
    <cellStyle name="강조색1 5 4" xfId="7987"/>
    <cellStyle name="강조색1 5 5" xfId="3292"/>
    <cellStyle name="강조색1 6" xfId="4131"/>
    <cellStyle name="강조색1 7" xfId="4132"/>
    <cellStyle name="강조색1 8" xfId="4133"/>
    <cellStyle name="강조색2" xfId="248" builtinId="33" customBuiltin="1"/>
    <cellStyle name="강조색2 2" xfId="249"/>
    <cellStyle name="강조색2 2 2" xfId="250"/>
    <cellStyle name="강조색2 2 2 2" xfId="3293"/>
    <cellStyle name="강조색2 2 2 2 2" xfId="3294"/>
    <cellStyle name="강조색2 2 2 2 2 2" xfId="8823"/>
    <cellStyle name="강조색2 2 2 2 2 2 2" xfId="8977"/>
    <cellStyle name="강조색2 2 2 2 3" xfId="4134"/>
    <cellStyle name="강조색2 2 2 2 4" xfId="8824"/>
    <cellStyle name="강조색2 2 2 2 4 2" xfId="8976"/>
    <cellStyle name="강조색2 2 2 3" xfId="4135"/>
    <cellStyle name="강조색2 2 2 4" xfId="6109"/>
    <cellStyle name="강조색2 2 2 4 2" xfId="9294"/>
    <cellStyle name="강조색2 2 2 5" xfId="2837"/>
    <cellStyle name="강조색2 2 3" xfId="251"/>
    <cellStyle name="강조색2 2 3 2" xfId="6110"/>
    <cellStyle name="강조색2 2 3 3" xfId="6111"/>
    <cellStyle name="강조색2 2 3 4" xfId="3295"/>
    <cellStyle name="강조색2 3" xfId="252"/>
    <cellStyle name="강조색2 3 2" xfId="253"/>
    <cellStyle name="강조색2 3 2 2" xfId="3296"/>
    <cellStyle name="강조색2 3 2 3" xfId="6112"/>
    <cellStyle name="강조색2 3 2 3 2" xfId="9007"/>
    <cellStyle name="강조색2 3 2 4" xfId="2839"/>
    <cellStyle name="강조색2 3 3" xfId="3297"/>
    <cellStyle name="강조색2 3 4" xfId="8752"/>
    <cellStyle name="강조색2 3_012_보건및사회보장" xfId="3298"/>
    <cellStyle name="강조색2 4" xfId="254"/>
    <cellStyle name="강조색2 4 2" xfId="3299"/>
    <cellStyle name="강조색2 4 3" xfId="6113"/>
    <cellStyle name="강조색2 4 3 2" xfId="9006"/>
    <cellStyle name="강조색2 4 4" xfId="2840"/>
    <cellStyle name="강조색2 5" xfId="477"/>
    <cellStyle name="강조색2 5 2" xfId="4136"/>
    <cellStyle name="강조색2 5 3" xfId="4137"/>
    <cellStyle name="강조색2 5 4" xfId="7988"/>
    <cellStyle name="강조색2 5 5" xfId="3300"/>
    <cellStyle name="강조색2 6" xfId="4138"/>
    <cellStyle name="강조색2 7" xfId="4139"/>
    <cellStyle name="강조색2 8" xfId="4140"/>
    <cellStyle name="강조색3" xfId="255" builtinId="37" customBuiltin="1"/>
    <cellStyle name="강조색3 2" xfId="256"/>
    <cellStyle name="강조색3 2 2" xfId="257"/>
    <cellStyle name="강조색3 2 2 2" xfId="3301"/>
    <cellStyle name="강조색3 2 2 2 2" xfId="3302"/>
    <cellStyle name="강조색3 2 2 2 2 2" xfId="8825"/>
    <cellStyle name="강조색3 2 2 2 2 2 2" xfId="8975"/>
    <cellStyle name="강조색3 2 2 2 3" xfId="4141"/>
    <cellStyle name="강조색3 2 2 2 4" xfId="8826"/>
    <cellStyle name="강조색3 2 2 2 4 2" xfId="8974"/>
    <cellStyle name="강조색3 2 2 3" xfId="4142"/>
    <cellStyle name="강조색3 2 2 4" xfId="6114"/>
    <cellStyle name="강조색3 2 2 4 2" xfId="9181"/>
    <cellStyle name="강조색3 2 2 5" xfId="2841"/>
    <cellStyle name="강조색3 2 3" xfId="258"/>
    <cellStyle name="강조색3 2 3 2" xfId="6115"/>
    <cellStyle name="강조색3 2 3 3" xfId="6116"/>
    <cellStyle name="강조색3 2 3 4" xfId="3303"/>
    <cellStyle name="강조색3 3" xfId="259"/>
    <cellStyle name="강조색3 3 2" xfId="260"/>
    <cellStyle name="강조색3 3 2 2" xfId="3304"/>
    <cellStyle name="강조색3 3 2 3" xfId="6117"/>
    <cellStyle name="강조색3 3 2 3 2" xfId="9005"/>
    <cellStyle name="강조색3 3 2 4" xfId="2842"/>
    <cellStyle name="강조색3 3 3" xfId="3305"/>
    <cellStyle name="강조색3 3 4" xfId="8753"/>
    <cellStyle name="강조색3 3_012_보건및사회보장" xfId="3306"/>
    <cellStyle name="강조색3 4" xfId="261"/>
    <cellStyle name="강조색3 4 2" xfId="3307"/>
    <cellStyle name="강조색3 4 3" xfId="6118"/>
    <cellStyle name="강조색3 4 3 2" xfId="9004"/>
    <cellStyle name="강조색3 4 4" xfId="2843"/>
    <cellStyle name="강조색3 5" xfId="478"/>
    <cellStyle name="강조색3 5 2" xfId="4143"/>
    <cellStyle name="강조색3 5 3" xfId="4144"/>
    <cellStyle name="강조색3 5 4" xfId="7989"/>
    <cellStyle name="강조색3 5 5" xfId="3308"/>
    <cellStyle name="강조색3 6" xfId="4145"/>
    <cellStyle name="강조색3 7" xfId="4146"/>
    <cellStyle name="강조색3 8" xfId="4147"/>
    <cellStyle name="강조색4" xfId="262" builtinId="41" customBuiltin="1"/>
    <cellStyle name="강조색4 2" xfId="263"/>
    <cellStyle name="강조색4 2 2" xfId="264"/>
    <cellStyle name="강조색4 2 2 2" xfId="3309"/>
    <cellStyle name="강조색4 2 2 2 2" xfId="3310"/>
    <cellStyle name="강조색4 2 2 2 2 2" xfId="8827"/>
    <cellStyle name="강조색4 2 2 2 2 2 2" xfId="8973"/>
    <cellStyle name="강조색4 2 2 2 3" xfId="4148"/>
    <cellStyle name="강조색4 2 2 2 4" xfId="8828"/>
    <cellStyle name="강조색4 2 2 2 4 2" xfId="8972"/>
    <cellStyle name="강조색4 2 2 3" xfId="4149"/>
    <cellStyle name="강조색4 2 2 4" xfId="6119"/>
    <cellStyle name="강조색4 2 2 4 2" xfId="9180"/>
    <cellStyle name="강조색4 2 2 5" xfId="2844"/>
    <cellStyle name="강조색4 2 3" xfId="265"/>
    <cellStyle name="강조색4 2 3 2" xfId="6120"/>
    <cellStyle name="강조색4 2 3 3" xfId="6121"/>
    <cellStyle name="강조색4 2 3 4" xfId="3311"/>
    <cellStyle name="강조색4 3" xfId="266"/>
    <cellStyle name="강조색4 3 2" xfId="267"/>
    <cellStyle name="강조색4 3 2 2" xfId="3312"/>
    <cellStyle name="강조색4 3 2 3" xfId="6122"/>
    <cellStyle name="강조색4 3 2 3 2" xfId="9003"/>
    <cellStyle name="강조색4 3 2 4" xfId="2845"/>
    <cellStyle name="강조색4 3 3" xfId="3313"/>
    <cellStyle name="강조색4 3 4" xfId="8754"/>
    <cellStyle name="강조색4 3_012_보건및사회보장" xfId="3314"/>
    <cellStyle name="강조색4 4" xfId="268"/>
    <cellStyle name="강조색4 4 2" xfId="3315"/>
    <cellStyle name="강조색4 4 3" xfId="6123"/>
    <cellStyle name="강조색4 4 3 2" xfId="9002"/>
    <cellStyle name="강조색4 4 4" xfId="2846"/>
    <cellStyle name="강조색4 5" xfId="479"/>
    <cellStyle name="강조색4 5 2" xfId="4150"/>
    <cellStyle name="강조색4 5 3" xfId="4151"/>
    <cellStyle name="강조색4 5 4" xfId="7990"/>
    <cellStyle name="강조색4 5 5" xfId="3316"/>
    <cellStyle name="강조색4 6" xfId="4152"/>
    <cellStyle name="강조색4 7" xfId="4153"/>
    <cellStyle name="강조색4 8" xfId="4154"/>
    <cellStyle name="강조색5" xfId="269" builtinId="45" customBuiltin="1"/>
    <cellStyle name="강조색5 2" xfId="270"/>
    <cellStyle name="강조색5 2 2" xfId="271"/>
    <cellStyle name="강조색5 2 2 2" xfId="3317"/>
    <cellStyle name="강조색5 2 2 2 2" xfId="3318"/>
    <cellStyle name="강조색5 2 2 2 2 2" xfId="8829"/>
    <cellStyle name="강조색5 2 2 2 2 2 2" xfId="8971"/>
    <cellStyle name="강조색5 2 2 2 3" xfId="4155"/>
    <cellStyle name="강조색5 2 2 2 4" xfId="8830"/>
    <cellStyle name="강조색5 2 2 2 4 2" xfId="8970"/>
    <cellStyle name="강조색5 2 2 3" xfId="4156"/>
    <cellStyle name="강조색5 2 2 4" xfId="6124"/>
    <cellStyle name="강조색5 2 2 4 2" xfId="9179"/>
    <cellStyle name="강조색5 2 2 5" xfId="2847"/>
    <cellStyle name="강조색5 2 3" xfId="272"/>
    <cellStyle name="강조색5 2 3 2" xfId="6125"/>
    <cellStyle name="강조색5 2 3 3" xfId="6126"/>
    <cellStyle name="강조색5 2 3 4" xfId="3319"/>
    <cellStyle name="강조색5 3" xfId="273"/>
    <cellStyle name="강조색5 3 2" xfId="274"/>
    <cellStyle name="강조색5 3 2 2" xfId="3320"/>
    <cellStyle name="강조색5 3 2 3" xfId="6127"/>
    <cellStyle name="강조색5 3 2 3 2" xfId="9001"/>
    <cellStyle name="강조색5 3 2 4" xfId="2848"/>
    <cellStyle name="강조색5 3 3" xfId="3321"/>
    <cellStyle name="강조색5 3 4" xfId="8755"/>
    <cellStyle name="강조색5 3_012_보건및사회보장" xfId="3322"/>
    <cellStyle name="강조색5 4" xfId="275"/>
    <cellStyle name="강조색5 4 2" xfId="3323"/>
    <cellStyle name="강조색5 4 3" xfId="6128"/>
    <cellStyle name="강조색5 4 3 2" xfId="9000"/>
    <cellStyle name="강조색5 4 4" xfId="2849"/>
    <cellStyle name="강조색5 5" xfId="480"/>
    <cellStyle name="강조색5 5 2" xfId="4157"/>
    <cellStyle name="강조색5 5 3" xfId="4158"/>
    <cellStyle name="강조색5 5 4" xfId="7991"/>
    <cellStyle name="강조색5 5 5" xfId="3324"/>
    <cellStyle name="강조색5 6" xfId="4159"/>
    <cellStyle name="강조색5 7" xfId="4160"/>
    <cellStyle name="강조색5 8" xfId="4161"/>
    <cellStyle name="강조색6" xfId="276" builtinId="49" customBuiltin="1"/>
    <cellStyle name="강조색6 2" xfId="277"/>
    <cellStyle name="강조색6 2 2" xfId="278"/>
    <cellStyle name="강조색6 2 2 2" xfId="3325"/>
    <cellStyle name="강조색6 2 2 2 2" xfId="3326"/>
    <cellStyle name="강조색6 2 2 2 2 2" xfId="8831"/>
    <cellStyle name="강조색6 2 2 2 2 2 2" xfId="8969"/>
    <cellStyle name="강조색6 2 2 2 3" xfId="4162"/>
    <cellStyle name="강조색6 2 2 2 4" xfId="8832"/>
    <cellStyle name="강조색6 2 2 2 4 2" xfId="8968"/>
    <cellStyle name="강조색6 2 2 3" xfId="4163"/>
    <cellStyle name="강조색6 2 2 4" xfId="6129"/>
    <cellStyle name="강조색6 2 2 4 2" xfId="9251"/>
    <cellStyle name="강조색6 2 2 5" xfId="2850"/>
    <cellStyle name="강조색6 2 3" xfId="279"/>
    <cellStyle name="강조색6 2 3 2" xfId="6130"/>
    <cellStyle name="강조색6 2 3 3" xfId="6131"/>
    <cellStyle name="강조색6 2 3 4" xfId="3327"/>
    <cellStyle name="강조색6 3" xfId="280"/>
    <cellStyle name="강조색6 3 2" xfId="281"/>
    <cellStyle name="강조색6 3 2 2" xfId="3328"/>
    <cellStyle name="강조색6 3 2 3" xfId="6132"/>
    <cellStyle name="강조색6 3 2 3 2" xfId="8999"/>
    <cellStyle name="강조색6 3 2 4" xfId="2852"/>
    <cellStyle name="강조색6 3 3" xfId="3329"/>
    <cellStyle name="강조색6 3 4" xfId="8756"/>
    <cellStyle name="강조색6 3_012_보건및사회보장" xfId="3330"/>
    <cellStyle name="강조색6 4" xfId="282"/>
    <cellStyle name="강조색6 4 2" xfId="3331"/>
    <cellStyle name="강조색6 4 3" xfId="6133"/>
    <cellStyle name="강조색6 4 3 2" xfId="8998"/>
    <cellStyle name="강조색6 4 4" xfId="2853"/>
    <cellStyle name="강조색6 5" xfId="481"/>
    <cellStyle name="강조색6 5 2" xfId="4164"/>
    <cellStyle name="강조색6 5 3" xfId="4165"/>
    <cellStyle name="강조색6 5 4" xfId="7992"/>
    <cellStyle name="강조색6 5 5" xfId="3332"/>
    <cellStyle name="강조색6 6" xfId="4166"/>
    <cellStyle name="강조색6 7" xfId="4167"/>
    <cellStyle name="강조색6 8" xfId="4168"/>
    <cellStyle name="경고문" xfId="283" builtinId="11" customBuiltin="1"/>
    <cellStyle name="경고문 2" xfId="284"/>
    <cellStyle name="경고문 2 2" xfId="285"/>
    <cellStyle name="경고문 2 2 2" xfId="3334"/>
    <cellStyle name="경고문 2 2 2 2" xfId="3335"/>
    <cellStyle name="경고문 2 2 2 2 2" xfId="8967"/>
    <cellStyle name="경고문 2 2 2 3" xfId="4169"/>
    <cellStyle name="경고문 2 2 2 4" xfId="8833"/>
    <cellStyle name="경고문 2 2 3" xfId="4170"/>
    <cellStyle name="경고문 2 2 4" xfId="7923"/>
    <cellStyle name="경고문 2 2 5" xfId="3333"/>
    <cellStyle name="경고문 2 3" xfId="286"/>
    <cellStyle name="경고문 2 3 2" xfId="6134"/>
    <cellStyle name="경고문 2 3 3" xfId="6135"/>
    <cellStyle name="경고문 2 3 4" xfId="3336"/>
    <cellStyle name="경고문 3" xfId="287"/>
    <cellStyle name="경고문 3 2" xfId="288"/>
    <cellStyle name="경고문 3 2 2" xfId="3337"/>
    <cellStyle name="경고문 3 2 3" xfId="7993"/>
    <cellStyle name="경고문 3 3" xfId="3338"/>
    <cellStyle name="경고문 3 4" xfId="8757"/>
    <cellStyle name="경고문 3_012_보건및사회보장" xfId="3339"/>
    <cellStyle name="경고문 4" xfId="289"/>
    <cellStyle name="경고문 4 2" xfId="3340"/>
    <cellStyle name="경고문 4 3" xfId="7994"/>
    <cellStyle name="경고문 5" xfId="482"/>
    <cellStyle name="경고문 5 2" xfId="4171"/>
    <cellStyle name="경고문 5 3" xfId="4172"/>
    <cellStyle name="경고문 5 4" xfId="7995"/>
    <cellStyle name="경고문 5 5" xfId="3341"/>
    <cellStyle name="경고문 6" xfId="4173"/>
    <cellStyle name="경고문 7" xfId="4174"/>
    <cellStyle name="경고문 8" xfId="4175"/>
    <cellStyle name="계산" xfId="290" builtinId="22" customBuiltin="1"/>
    <cellStyle name="계산 2" xfId="291"/>
    <cellStyle name="계산 2 2" xfId="292"/>
    <cellStyle name="계산 2 2 2" xfId="2854"/>
    <cellStyle name="계산 2 2 2 2" xfId="3342"/>
    <cellStyle name="계산 2 2 2 2 2" xfId="8142"/>
    <cellStyle name="계산 2 2 2 3" xfId="3343"/>
    <cellStyle name="계산 2 2 2 4" xfId="7924"/>
    <cellStyle name="계산 2 2 3" xfId="3344"/>
    <cellStyle name="계산 2 2 3 2" xfId="3345"/>
    <cellStyle name="계산 2 2 3 3" xfId="8834"/>
    <cellStyle name="계산 2 2 4" xfId="4176"/>
    <cellStyle name="계산 2 2 4 2" xfId="8143"/>
    <cellStyle name="계산 2 2 5" xfId="8144"/>
    <cellStyle name="계산 2 2 5 2" xfId="8145"/>
    <cellStyle name="계산 2 2 6" xfId="8146"/>
    <cellStyle name="계산 2 2 7" xfId="8147"/>
    <cellStyle name="계산 2 3" xfId="293"/>
    <cellStyle name="계산 2 3 2" xfId="2855"/>
    <cellStyle name="계산 2 3 2 2" xfId="3346"/>
    <cellStyle name="계산 2 3 3" xfId="3347"/>
    <cellStyle name="계산 2 3 3 2" xfId="8148"/>
    <cellStyle name="계산 2 3 4" xfId="8149"/>
    <cellStyle name="계산 2 3 5" xfId="8150"/>
    <cellStyle name="계산 2 4" xfId="294"/>
    <cellStyle name="계산 2 4 2" xfId="3348"/>
    <cellStyle name="계산 2 4 3" xfId="4177"/>
    <cellStyle name="계산 2 4 4" xfId="6136"/>
    <cellStyle name="계산 2 4 5" xfId="2856"/>
    <cellStyle name="계산 2 5" xfId="295"/>
    <cellStyle name="계산 2 5 2" xfId="6137"/>
    <cellStyle name="계산 2 5 2 2" xfId="8933"/>
    <cellStyle name="계산 2 5 3" xfId="3349"/>
    <cellStyle name="계산 2 6" xfId="3350"/>
    <cellStyle name="계산 2 6 2" xfId="8151"/>
    <cellStyle name="계산 2 7" xfId="8152"/>
    <cellStyle name="계산 2 8" xfId="8153"/>
    <cellStyle name="계산 3" xfId="296"/>
    <cellStyle name="계산 3 2" xfId="297"/>
    <cellStyle name="계산 3 2 2" xfId="3351"/>
    <cellStyle name="계산 3 2 2 2" xfId="8154"/>
    <cellStyle name="계산 3 2 3" xfId="3352"/>
    <cellStyle name="계산 3 2 4" xfId="6138"/>
    <cellStyle name="계산 3 2 4 2" xfId="9123"/>
    <cellStyle name="계산 3 2 5" xfId="2857"/>
    <cellStyle name="계산 3 3" xfId="3353"/>
    <cellStyle name="계산 3 3 2" xfId="8155"/>
    <cellStyle name="계산 3 3 2 2" xfId="8156"/>
    <cellStyle name="계산 3 3 3" xfId="8157"/>
    <cellStyle name="계산 3 4" xfId="3354"/>
    <cellStyle name="계산 3 4 2" xfId="8158"/>
    <cellStyle name="계산 3 5" xfId="8159"/>
    <cellStyle name="계산 3_012_보건및사회보장" xfId="3355"/>
    <cellStyle name="계산 4" xfId="298"/>
    <cellStyle name="계산 4 2" xfId="3356"/>
    <cellStyle name="계산 4 2 2" xfId="8160"/>
    <cellStyle name="계산 4 3" xfId="3357"/>
    <cellStyle name="계산 4 4" xfId="6139"/>
    <cellStyle name="계산 4 4 2" xfId="9122"/>
    <cellStyle name="계산 4 5" xfId="2858"/>
    <cellStyle name="계산 5" xfId="483"/>
    <cellStyle name="계산 5 2" xfId="4178"/>
    <cellStyle name="계산 5 2 2" xfId="8161"/>
    <cellStyle name="계산 5 3" xfId="4179"/>
    <cellStyle name="계산 5 4" xfId="7996"/>
    <cellStyle name="계산 5 5" xfId="3358"/>
    <cellStyle name="계산 6" xfId="4180"/>
    <cellStyle name="계산 6 2" xfId="8162"/>
    <cellStyle name="계산 7" xfId="4181"/>
    <cellStyle name="계산 8" xfId="4182"/>
    <cellStyle name="고정소숫점" xfId="299"/>
    <cellStyle name="고정소숫점 2" xfId="521"/>
    <cellStyle name="고정소숫점 2 2" xfId="2859"/>
    <cellStyle name="고정소숫점 3" xfId="8163"/>
    <cellStyle name="고정출력1" xfId="300"/>
    <cellStyle name="고정출력1 2" xfId="2860"/>
    <cellStyle name="고정출력2" xfId="301"/>
    <cellStyle name="고정출력2 2" xfId="2861"/>
    <cellStyle name="나쁨" xfId="302" builtinId="27" customBuiltin="1"/>
    <cellStyle name="나쁨 2" xfId="303"/>
    <cellStyle name="나쁨 2 2" xfId="304"/>
    <cellStyle name="나쁨 2 2 2" xfId="3359"/>
    <cellStyle name="나쁨 2 2 2 2" xfId="3360"/>
    <cellStyle name="나쁨 2 2 2 2 2" xfId="8835"/>
    <cellStyle name="나쁨 2 2 2 2 2 2" xfId="8966"/>
    <cellStyle name="나쁨 2 2 2 3" xfId="4183"/>
    <cellStyle name="나쁨 2 2 2 4" xfId="8836"/>
    <cellStyle name="나쁨 2 2 2 4 2" xfId="8965"/>
    <cellStyle name="나쁨 2 2 3" xfId="4184"/>
    <cellStyle name="나쁨 2 2 4" xfId="6140"/>
    <cellStyle name="나쁨 2 2 4 2" xfId="8948"/>
    <cellStyle name="나쁨 2 2 5" xfId="2862"/>
    <cellStyle name="나쁨 2 3" xfId="305"/>
    <cellStyle name="나쁨 2 3 2" xfId="6141"/>
    <cellStyle name="나쁨 2 3 3" xfId="6142"/>
    <cellStyle name="나쁨 2 3 4" xfId="3361"/>
    <cellStyle name="나쁨 3" xfId="306"/>
    <cellStyle name="나쁨 3 2" xfId="307"/>
    <cellStyle name="나쁨 3 2 2" xfId="3362"/>
    <cellStyle name="나쁨 3 2 3" xfId="6143"/>
    <cellStyle name="나쁨 3 2 3 2" xfId="9121"/>
    <cellStyle name="나쁨 3 2 4" xfId="2863"/>
    <cellStyle name="나쁨 3 3" xfId="3363"/>
    <cellStyle name="나쁨 3 4" xfId="8758"/>
    <cellStyle name="나쁨 3_012_보건및사회보장" xfId="3364"/>
    <cellStyle name="나쁨 4" xfId="308"/>
    <cellStyle name="나쁨 4 2" xfId="3365"/>
    <cellStyle name="나쁨 4 3" xfId="6144"/>
    <cellStyle name="나쁨 4 3 2" xfId="9120"/>
    <cellStyle name="나쁨 4 4" xfId="2864"/>
    <cellStyle name="나쁨 5" xfId="484"/>
    <cellStyle name="나쁨 5 2" xfId="4185"/>
    <cellStyle name="나쁨 5 3" xfId="4186"/>
    <cellStyle name="나쁨 5 4" xfId="7997"/>
    <cellStyle name="나쁨 5 5" xfId="3366"/>
    <cellStyle name="나쁨 6" xfId="4187"/>
    <cellStyle name="나쁨 7" xfId="4188"/>
    <cellStyle name="나쁨 8" xfId="4189"/>
    <cellStyle name="날짜" xfId="309"/>
    <cellStyle name="날짜 2" xfId="2865"/>
    <cellStyle name="달러" xfId="310"/>
    <cellStyle name="달러 2" xfId="2866"/>
    <cellStyle name="뒤에 오는 하이퍼링크_3시군서식(국적별외국인)" xfId="8164"/>
    <cellStyle name="똿뗦먛귟 [0.00]_laroux" xfId="8165"/>
    <cellStyle name="똿뗦먛귟_laroux" xfId="8166"/>
    <cellStyle name="마ㅊ춤" xfId="8167"/>
    <cellStyle name="메모" xfId="311" builtinId="10" customBuiltin="1"/>
    <cellStyle name="메모 2" xfId="312"/>
    <cellStyle name="메모 2 10" xfId="8168"/>
    <cellStyle name="메모 2 11" xfId="8169"/>
    <cellStyle name="메모 2 12" xfId="8170"/>
    <cellStyle name="메모 2 13" xfId="8171"/>
    <cellStyle name="메모 2 14" xfId="8172"/>
    <cellStyle name="메모 2 14 2" xfId="8173"/>
    <cellStyle name="메모 2 15" xfId="8174"/>
    <cellStyle name="메모 2 2" xfId="313"/>
    <cellStyle name="메모 2 2 2" xfId="2867"/>
    <cellStyle name="메모 2 2 2 2" xfId="3367"/>
    <cellStyle name="메모 2 2 2 2 2" xfId="8175"/>
    <cellStyle name="메모 2 2 2 2 2 2" xfId="8176"/>
    <cellStyle name="메모 2 2 2 2 3" xfId="8177"/>
    <cellStyle name="메모 2 2 2 3" xfId="7925"/>
    <cellStyle name="메모 2 2 2 3 2" xfId="8178"/>
    <cellStyle name="메모 2 2 2 4" xfId="8179"/>
    <cellStyle name="메모 2 2 2 4 2" xfId="8180"/>
    <cellStyle name="메모 2 2 2 5" xfId="8181"/>
    <cellStyle name="메모 2 2 3" xfId="3368"/>
    <cellStyle name="메모 2 2 4" xfId="4190"/>
    <cellStyle name="메모 2 2 4 2" xfId="8182"/>
    <cellStyle name="메모 2 2 4 2 2" xfId="8183"/>
    <cellStyle name="메모 2 2 4 3" xfId="8184"/>
    <cellStyle name="메모 2 2 5" xfId="8185"/>
    <cellStyle name="메모 2 2 5 2" xfId="8186"/>
    <cellStyle name="메모 2 2 6" xfId="8187"/>
    <cellStyle name="메모 2 2 6 2" xfId="8188"/>
    <cellStyle name="메모 2 2 7" xfId="8189"/>
    <cellStyle name="메모 2 2 7 2" xfId="8190"/>
    <cellStyle name="메모 2 2 8" xfId="8191"/>
    <cellStyle name="메모 2 2 9" xfId="8192"/>
    <cellStyle name="메모 2 3" xfId="314"/>
    <cellStyle name="메모 2 3 2" xfId="2868"/>
    <cellStyle name="메모 2 3 2 2" xfId="8193"/>
    <cellStyle name="메모 2 3 3" xfId="3369"/>
    <cellStyle name="메모 2 3 4" xfId="8194"/>
    <cellStyle name="메모 2 4" xfId="2869"/>
    <cellStyle name="메모 2 4 2" xfId="3370"/>
    <cellStyle name="메모 2 4 2 2" xfId="3371"/>
    <cellStyle name="메모 2 4 2 3" xfId="4191"/>
    <cellStyle name="메모 2 4 3" xfId="4192"/>
    <cellStyle name="메모 2 4 4" xfId="6145"/>
    <cellStyle name="메모 2 4 4 2" xfId="8947"/>
    <cellStyle name="메모 2 5" xfId="3372"/>
    <cellStyle name="메모 2 5 2" xfId="7998"/>
    <cellStyle name="메모 2 5 3" xfId="7999"/>
    <cellStyle name="메모 2 5 4" xfId="8000"/>
    <cellStyle name="메모 2 6" xfId="4193"/>
    <cellStyle name="메모 2 7" xfId="8195"/>
    <cellStyle name="메모 2 8" xfId="8196"/>
    <cellStyle name="메모 2 9" xfId="8197"/>
    <cellStyle name="메모 3" xfId="315"/>
    <cellStyle name="메모 3 2" xfId="2871"/>
    <cellStyle name="메모 3 2 2" xfId="6146"/>
    <cellStyle name="메모 3 2 2 2" xfId="9267"/>
    <cellStyle name="메모 3 2 3" xfId="9268"/>
    <cellStyle name="메모 3 3" xfId="4194"/>
    <cellStyle name="메모 4" xfId="485"/>
    <cellStyle name="메모 4 2" xfId="3373"/>
    <cellStyle name="메모 4 2 2" xfId="8198"/>
    <cellStyle name="메모 4 3" xfId="4195"/>
    <cellStyle name="메모 4 4" xfId="7926"/>
    <cellStyle name="메모 4 5" xfId="2872"/>
    <cellStyle name="메모 5" xfId="3374"/>
    <cellStyle name="메모 5 2" xfId="8001"/>
    <cellStyle name="메모 5 2 2" xfId="9450"/>
    <cellStyle name="메모 5 3" xfId="8002"/>
    <cellStyle name="메모 6" xfId="4196"/>
    <cellStyle name="메모 7" xfId="4197"/>
    <cellStyle name="메모 8" xfId="4198"/>
    <cellStyle name="메모 9" xfId="6315"/>
    <cellStyle name="믅됞 [0.00]_laroux" xfId="8199"/>
    <cellStyle name="믅됞_laroux" xfId="8200"/>
    <cellStyle name="바탕글" xfId="316"/>
    <cellStyle name="바탕글 2" xfId="2873"/>
    <cellStyle name="바탕글 3" xfId="3375"/>
    <cellStyle name="바탕글 3 2" xfId="6147"/>
    <cellStyle name="백분율 [0]" xfId="525"/>
    <cellStyle name="백분율 [0] 2" xfId="2874"/>
    <cellStyle name="백분율 [2]" xfId="526"/>
    <cellStyle name="백분율 [2] 2" xfId="2875"/>
    <cellStyle name="백분율 10" xfId="6330"/>
    <cellStyle name="백분율 10 2" xfId="6331"/>
    <cellStyle name="백분율 10 2 2" xfId="6332"/>
    <cellStyle name="백분율 10 2 3" xfId="6333"/>
    <cellStyle name="백분율 10 3" xfId="6334"/>
    <cellStyle name="백분율 11" xfId="6335"/>
    <cellStyle name="백분율 11 2" xfId="6336"/>
    <cellStyle name="백분율 11 2 2" xfId="6337"/>
    <cellStyle name="백분율 11 2 3" xfId="6338"/>
    <cellStyle name="백분율 11 2 4" xfId="6339"/>
    <cellStyle name="백분율 11 3" xfId="6340"/>
    <cellStyle name="백분율 11 3 2" xfId="6341"/>
    <cellStyle name="백분율 11 4" xfId="6342"/>
    <cellStyle name="백분율 12" xfId="6343"/>
    <cellStyle name="백분율 12 2" xfId="6344"/>
    <cellStyle name="백분율 12 2 2" xfId="6345"/>
    <cellStyle name="백분율 12 3" xfId="6346"/>
    <cellStyle name="백분율 13" xfId="6347"/>
    <cellStyle name="백분율 13 2" xfId="6348"/>
    <cellStyle name="백분율 13 2 2" xfId="6349"/>
    <cellStyle name="백분율 13 2 3" xfId="6350"/>
    <cellStyle name="백분율 13 2 4" xfId="6351"/>
    <cellStyle name="백분율 13 3" xfId="6352"/>
    <cellStyle name="백분율 13 3 2" xfId="6353"/>
    <cellStyle name="백분율 13 4" xfId="6354"/>
    <cellStyle name="백분율 14" xfId="6355"/>
    <cellStyle name="백분율 14 2" xfId="6356"/>
    <cellStyle name="백분율 14 2 2" xfId="6357"/>
    <cellStyle name="백분율 14 3" xfId="6358"/>
    <cellStyle name="백분율 14 4" xfId="6359"/>
    <cellStyle name="백분율 15" xfId="6360"/>
    <cellStyle name="백분율 15 2" xfId="6361"/>
    <cellStyle name="백분율 15 2 2" xfId="6362"/>
    <cellStyle name="백분율 15 3" xfId="6363"/>
    <cellStyle name="백분율 16" xfId="6364"/>
    <cellStyle name="백분율 16 2" xfId="6365"/>
    <cellStyle name="백분율 16 2 2" xfId="6366"/>
    <cellStyle name="백분율 17" xfId="6367"/>
    <cellStyle name="백분율 17 2" xfId="6368"/>
    <cellStyle name="백분율 17 2 2" xfId="6369"/>
    <cellStyle name="백분율 18" xfId="6370"/>
    <cellStyle name="백분율 19" xfId="6371"/>
    <cellStyle name="백분율 19 2" xfId="6372"/>
    <cellStyle name="백분율 19 2 2" xfId="9401"/>
    <cellStyle name="백분율 19 3" xfId="9400"/>
    <cellStyle name="백분율 2" xfId="317"/>
    <cellStyle name="백분율 2 10" xfId="6373"/>
    <cellStyle name="백분율 2 11" xfId="6374"/>
    <cellStyle name="백분율 2 12" xfId="6375"/>
    <cellStyle name="백분율 2 12 2" xfId="6376"/>
    <cellStyle name="백분율 2 13" xfId="6377"/>
    <cellStyle name="백분율 2 13 2" xfId="6378"/>
    <cellStyle name="백분율 2 13 2 2" xfId="6379"/>
    <cellStyle name="백분율 2 13 3" xfId="6380"/>
    <cellStyle name="백분율 2 14" xfId="8201"/>
    <cellStyle name="백분율 2 15" xfId="8202"/>
    <cellStyle name="백분율 2 16" xfId="8203"/>
    <cellStyle name="백분율 2 17" xfId="8204"/>
    <cellStyle name="백분율 2 18" xfId="8205"/>
    <cellStyle name="백분율 2 19" xfId="8206"/>
    <cellStyle name="백분율 2 2" xfId="528"/>
    <cellStyle name="백분율 2 2 2" xfId="3376"/>
    <cellStyle name="백분율 2 2 2 2" xfId="3377"/>
    <cellStyle name="백분율 2 2 3" xfId="3378"/>
    <cellStyle name="백분율 2 2 4" xfId="8837"/>
    <cellStyle name="백분율 2 20" xfId="8207"/>
    <cellStyle name="백분율 2 21" xfId="8208"/>
    <cellStyle name="백분율 2 22" xfId="8209"/>
    <cellStyle name="백분율 2 23" xfId="8210"/>
    <cellStyle name="백분율 2 24" xfId="8211"/>
    <cellStyle name="백분율 2 25" xfId="8212"/>
    <cellStyle name="백분율 2 26" xfId="8213"/>
    <cellStyle name="백분율 2 27" xfId="8214"/>
    <cellStyle name="백분율 2 28" xfId="8215"/>
    <cellStyle name="백분율 2 29" xfId="8216"/>
    <cellStyle name="백분율 2 3" xfId="2876"/>
    <cellStyle name="백분율 2 3 2" xfId="2877"/>
    <cellStyle name="백분율 2 3 2 2" xfId="6148"/>
    <cellStyle name="백분율 2 3 2 2 2" xfId="9060"/>
    <cellStyle name="백분율 2 3 2 3" xfId="9050"/>
    <cellStyle name="백분율 2 3 3" xfId="3379"/>
    <cellStyle name="백분율 2 3 4" xfId="8759"/>
    <cellStyle name="백분율 2 30" xfId="8217"/>
    <cellStyle name="백분율 2 31" xfId="8218"/>
    <cellStyle name="백분율 2 32" xfId="8219"/>
    <cellStyle name="백분율 2 33" xfId="8220"/>
    <cellStyle name="백분율 2 34" xfId="8221"/>
    <cellStyle name="백분율 2 35" xfId="527"/>
    <cellStyle name="백분율 2 4" xfId="2878"/>
    <cellStyle name="백분율 2 4 2" xfId="6149"/>
    <cellStyle name="백분율 2 4 2 2" xfId="9058"/>
    <cellStyle name="백분율 2 4 3" xfId="6381"/>
    <cellStyle name="백분율 2 4 4" xfId="9033"/>
    <cellStyle name="백분율 2 5" xfId="6382"/>
    <cellStyle name="백분율 2 6" xfId="6383"/>
    <cellStyle name="백분율 2 7" xfId="6384"/>
    <cellStyle name="백분율 2 8" xfId="6385"/>
    <cellStyle name="백분율 2 9" xfId="6386"/>
    <cellStyle name="백분율 26" xfId="6387"/>
    <cellStyle name="백분율 26 2" xfId="6388"/>
    <cellStyle name="백분율 3" xfId="3380"/>
    <cellStyle name="백분율 3 2" xfId="6389"/>
    <cellStyle name="백분율 3 2 2" xfId="6390"/>
    <cellStyle name="백분율 3 3" xfId="6391"/>
    <cellStyle name="백분율 3 4" xfId="6392"/>
    <cellStyle name="백분율 31" xfId="6393"/>
    <cellStyle name="백분율 31 2" xfId="6394"/>
    <cellStyle name="백분율 34" xfId="6395"/>
    <cellStyle name="백분율 34 2" xfId="6396"/>
    <cellStyle name="백분율 4" xfId="6397"/>
    <cellStyle name="백분율 4 2" xfId="6398"/>
    <cellStyle name="백분율 4 2 2" xfId="6399"/>
    <cellStyle name="백분율 4 2 3" xfId="6400"/>
    <cellStyle name="백분율 4 3" xfId="6401"/>
    <cellStyle name="백분율 4 4" xfId="6402"/>
    <cellStyle name="백분율 5" xfId="6403"/>
    <cellStyle name="백분율 5 2" xfId="6404"/>
    <cellStyle name="백분율 5 2 2" xfId="6405"/>
    <cellStyle name="백분율 5 2 3" xfId="6406"/>
    <cellStyle name="백분율 5 3" xfId="6407"/>
    <cellStyle name="백분율 5 4" xfId="6408"/>
    <cellStyle name="백분율 6" xfId="6409"/>
    <cellStyle name="백분율 6 2" xfId="6410"/>
    <cellStyle name="백분율 7" xfId="6411"/>
    <cellStyle name="백분율 7 2" xfId="6412"/>
    <cellStyle name="백분율 7 2 2" xfId="6413"/>
    <cellStyle name="백분율 7 2 3" xfId="6414"/>
    <cellStyle name="백분율 7 2 4" xfId="6415"/>
    <cellStyle name="백분율 7 3" xfId="6416"/>
    <cellStyle name="백분율 7 3 2" xfId="6417"/>
    <cellStyle name="백분율 7 3 3" xfId="6418"/>
    <cellStyle name="백분율 7 4" xfId="6419"/>
    <cellStyle name="백분율 7 5" xfId="6420"/>
    <cellStyle name="백분율 8" xfId="6421"/>
    <cellStyle name="백분율 8 2" xfId="6422"/>
    <cellStyle name="백분율 8 2 2" xfId="6423"/>
    <cellStyle name="백분율 8 2 3" xfId="6424"/>
    <cellStyle name="백분율 8 2 4" xfId="6425"/>
    <cellStyle name="백분율 8 3" xfId="6426"/>
    <cellStyle name="백분율 8 3 2" xfId="6427"/>
    <cellStyle name="백분율 8 3 3" xfId="6428"/>
    <cellStyle name="백분율 8 4" xfId="6429"/>
    <cellStyle name="백분율 8 5" xfId="6430"/>
    <cellStyle name="백분율 9" xfId="6431"/>
    <cellStyle name="백분율 9 2" xfId="6432"/>
    <cellStyle name="백분율 9 2 2" xfId="6433"/>
    <cellStyle name="백분율 9 2 3" xfId="6434"/>
    <cellStyle name="백분율 9 2 4" xfId="6435"/>
    <cellStyle name="백분율 9 3" xfId="6436"/>
    <cellStyle name="백분율 9 3 2" xfId="6437"/>
    <cellStyle name="백분율 9 3 3" xfId="6438"/>
    <cellStyle name="백분율 9 4" xfId="6439"/>
    <cellStyle name="백분율 9 5" xfId="6440"/>
    <cellStyle name="보통" xfId="318" builtinId="28" customBuiltin="1"/>
    <cellStyle name="보통 2" xfId="319"/>
    <cellStyle name="보통 2 2" xfId="320"/>
    <cellStyle name="보통 2 2 2" xfId="3381"/>
    <cellStyle name="보통 2 2 2 2" xfId="3382"/>
    <cellStyle name="보통 2 2 2 2 2" xfId="8838"/>
    <cellStyle name="보통 2 2 2 2 2 2" xfId="8964"/>
    <cellStyle name="보통 2 2 2 3" xfId="4199"/>
    <cellStyle name="보통 2 2 2 4" xfId="8839"/>
    <cellStyle name="보통 2 2 2 4 2" xfId="8963"/>
    <cellStyle name="보통 2 2 3" xfId="4200"/>
    <cellStyle name="보통 2 2 4" xfId="6150"/>
    <cellStyle name="보통 2 2 4 2" xfId="8946"/>
    <cellStyle name="보통 2 2 5" xfId="2879"/>
    <cellStyle name="보통 2 3" xfId="321"/>
    <cellStyle name="보통 2 3 2" xfId="6151"/>
    <cellStyle name="보통 2 3 3" xfId="6152"/>
    <cellStyle name="보통 2 3 4" xfId="3383"/>
    <cellStyle name="보통 3" xfId="322"/>
    <cellStyle name="보통 3 2" xfId="323"/>
    <cellStyle name="보통 3 2 2" xfId="3384"/>
    <cellStyle name="보통 3 2 3" xfId="6153"/>
    <cellStyle name="보통 3 2 3 2" xfId="9119"/>
    <cellStyle name="보통 3 2 4" xfId="2881"/>
    <cellStyle name="보통 3 3" xfId="3385"/>
    <cellStyle name="보통 3 4" xfId="8760"/>
    <cellStyle name="보통 3_012_보건및사회보장" xfId="3386"/>
    <cellStyle name="보통 4" xfId="324"/>
    <cellStyle name="보통 4 2" xfId="3387"/>
    <cellStyle name="보통 4 3" xfId="6154"/>
    <cellStyle name="보통 4 3 2" xfId="9118"/>
    <cellStyle name="보통 4 4" xfId="2882"/>
    <cellStyle name="보통 5" xfId="486"/>
    <cellStyle name="보통 5 2" xfId="4201"/>
    <cellStyle name="보통 5 3" xfId="4202"/>
    <cellStyle name="보통 5 4" xfId="8003"/>
    <cellStyle name="보통 5 5" xfId="3388"/>
    <cellStyle name="보통 6" xfId="4203"/>
    <cellStyle name="보통 7" xfId="4204"/>
    <cellStyle name="보통 8" xfId="4205"/>
    <cellStyle name="본문" xfId="3389"/>
    <cellStyle name="부제목" xfId="3390"/>
    <cellStyle name="뷭?_?긚??_1" xfId="325"/>
    <cellStyle name="설명 텍스트" xfId="326" builtinId="53" customBuiltin="1"/>
    <cellStyle name="설명 텍스트 2" xfId="327"/>
    <cellStyle name="설명 텍스트 2 2" xfId="328"/>
    <cellStyle name="설명 텍스트 2 2 2" xfId="3392"/>
    <cellStyle name="설명 텍스트 2 2 2 2" xfId="3393"/>
    <cellStyle name="설명 텍스트 2 2 2 2 2" xfId="8962"/>
    <cellStyle name="설명 텍스트 2 2 2 3" xfId="4206"/>
    <cellStyle name="설명 텍스트 2 2 2 4" xfId="8840"/>
    <cellStyle name="설명 텍스트 2 2 3" xfId="4207"/>
    <cellStyle name="설명 텍스트 2 2 4" xfId="7927"/>
    <cellStyle name="설명 텍스트 2 2 5" xfId="3391"/>
    <cellStyle name="설명 텍스트 2 3" xfId="329"/>
    <cellStyle name="설명 텍스트 2 3 2" xfId="6155"/>
    <cellStyle name="설명 텍스트 2 3 3" xfId="6156"/>
    <cellStyle name="설명 텍스트 2 3 4" xfId="3394"/>
    <cellStyle name="설명 텍스트 3" xfId="330"/>
    <cellStyle name="설명 텍스트 3 2" xfId="331"/>
    <cellStyle name="설명 텍스트 3 2 2" xfId="3395"/>
    <cellStyle name="설명 텍스트 3 2 3" xfId="8004"/>
    <cellStyle name="설명 텍스트 3 3" xfId="3396"/>
    <cellStyle name="설명 텍스트 3 4" xfId="8761"/>
    <cellStyle name="설명 텍스트 3_012_보건및사회보장" xfId="3397"/>
    <cellStyle name="설명 텍스트 4" xfId="332"/>
    <cellStyle name="설명 텍스트 4 2" xfId="3398"/>
    <cellStyle name="설명 텍스트 4 3" xfId="8005"/>
    <cellStyle name="설명 텍스트 5" xfId="487"/>
    <cellStyle name="설명 텍스트 5 2" xfId="4208"/>
    <cellStyle name="설명 텍스트 5 3" xfId="4209"/>
    <cellStyle name="설명 텍스트 5 4" xfId="8006"/>
    <cellStyle name="설명 텍스트 5 5" xfId="3399"/>
    <cellStyle name="설명 텍스트 6" xfId="4210"/>
    <cellStyle name="설명 텍스트 7" xfId="4211"/>
    <cellStyle name="설명 텍스트 8" xfId="4212"/>
    <cellStyle name="셀 확인" xfId="333" builtinId="23" customBuiltin="1"/>
    <cellStyle name="셀 확인 2" xfId="334"/>
    <cellStyle name="셀 확인 2 2" xfId="335"/>
    <cellStyle name="셀 확인 2 2 2" xfId="3400"/>
    <cellStyle name="셀 확인 2 2 2 2" xfId="3401"/>
    <cellStyle name="셀 확인 2 2 2 2 2" xfId="8841"/>
    <cellStyle name="셀 확인 2 2 2 2 2 2" xfId="8961"/>
    <cellStyle name="셀 확인 2 2 2 3" xfId="4213"/>
    <cellStyle name="셀 확인 2 2 2 4" xfId="8842"/>
    <cellStyle name="셀 확인 2 2 2 4 2" xfId="8960"/>
    <cellStyle name="셀 확인 2 2 3" xfId="4214"/>
    <cellStyle name="셀 확인 2 2 4" xfId="6157"/>
    <cellStyle name="셀 확인 2 2 4 2" xfId="9136"/>
    <cellStyle name="셀 확인 2 2 5" xfId="2883"/>
    <cellStyle name="셀 확인 2 3" xfId="336"/>
    <cellStyle name="셀 확인 2 3 2" xfId="6158"/>
    <cellStyle name="셀 확인 2 3 3" xfId="6159"/>
    <cellStyle name="셀 확인 2 3 4" xfId="3402"/>
    <cellStyle name="셀 확인 3" xfId="337"/>
    <cellStyle name="셀 확인 3 2" xfId="338"/>
    <cellStyle name="셀 확인 3 2 2" xfId="3403"/>
    <cellStyle name="셀 확인 3 2 3" xfId="6160"/>
    <cellStyle name="셀 확인 3 2 3 2" xfId="9117"/>
    <cellStyle name="셀 확인 3 2 4" xfId="2884"/>
    <cellStyle name="셀 확인 3 3" xfId="3404"/>
    <cellStyle name="셀 확인 3 4" xfId="8762"/>
    <cellStyle name="셀 확인 3_012_보건및사회보장" xfId="3405"/>
    <cellStyle name="셀 확인 4" xfId="339"/>
    <cellStyle name="셀 확인 4 2" xfId="3406"/>
    <cellStyle name="셀 확인 4 3" xfId="6161"/>
    <cellStyle name="셀 확인 4 3 2" xfId="9116"/>
    <cellStyle name="셀 확인 4 4" xfId="2885"/>
    <cellStyle name="셀 확인 5" xfId="488"/>
    <cellStyle name="셀 확인 5 2" xfId="4215"/>
    <cellStyle name="셀 확인 5 3" xfId="4216"/>
    <cellStyle name="셀 확인 5 4" xfId="8007"/>
    <cellStyle name="셀 확인 5 5" xfId="3407"/>
    <cellStyle name="셀 확인 6" xfId="4217"/>
    <cellStyle name="셀 확인 7" xfId="4218"/>
    <cellStyle name="셀 확인 8" xfId="4219"/>
    <cellStyle name="숫자(R)" xfId="340"/>
    <cellStyle name="숫자(R) 2" xfId="2886"/>
    <cellStyle name="숫자(R) 3" xfId="8222"/>
    <cellStyle name="쉼표 [0]" xfId="341" builtinId="6"/>
    <cellStyle name="쉼표 [0] 10" xfId="3408"/>
    <cellStyle name="쉼표 [0] 10 2" xfId="3409"/>
    <cellStyle name="쉼표 [0] 10 2 2" xfId="6316"/>
    <cellStyle name="쉼표 [0] 10 2 3" xfId="8223"/>
    <cellStyle name="쉼표 [0] 10 3" xfId="3410"/>
    <cellStyle name="쉼표 [0] 10 3 2" xfId="8224"/>
    <cellStyle name="쉼표 [0] 10 3 3" xfId="8225"/>
    <cellStyle name="쉼표 [0] 10 4" xfId="3411"/>
    <cellStyle name="쉼표 [0] 10 5" xfId="8226"/>
    <cellStyle name="쉼표 [0] 10_012_보건및사회보장" xfId="3412"/>
    <cellStyle name="쉼표 [0] 11" xfId="3413"/>
    <cellStyle name="쉼표 [0] 11 2" xfId="3414"/>
    <cellStyle name="쉼표 [0] 11 2 2" xfId="6162"/>
    <cellStyle name="쉼표 [0] 11 3" xfId="8227"/>
    <cellStyle name="쉼표 [0] 11 3 2" xfId="8959"/>
    <cellStyle name="쉼표 [0] 12" xfId="3415"/>
    <cellStyle name="쉼표 [0] 12 2" xfId="3416"/>
    <cellStyle name="쉼표 [0] 12 2 2" xfId="6163"/>
    <cellStyle name="쉼표 [0] 12 2 2 2" xfId="8896"/>
    <cellStyle name="쉼표 [0] 12 3" xfId="4220"/>
    <cellStyle name="쉼표 [0] 12 3 2" xfId="8008"/>
    <cellStyle name="쉼표 [0] 12 3 3" xfId="8009"/>
    <cellStyle name="쉼표 [0] 13" xfId="3417"/>
    <cellStyle name="쉼표 [0] 13 2" xfId="4221"/>
    <cellStyle name="쉼표 [0] 13 3" xfId="4222"/>
    <cellStyle name="쉼표 [0] 14" xfId="3418"/>
    <cellStyle name="쉼표 [0] 14 2" xfId="6164"/>
    <cellStyle name="쉼표 [0] 14 2 2" xfId="8895"/>
    <cellStyle name="쉼표 [0] 15" xfId="3419"/>
    <cellStyle name="쉼표 [0] 15 2" xfId="6165"/>
    <cellStyle name="쉼표 [0] 15 2 2" xfId="8228"/>
    <cellStyle name="쉼표 [0] 15 2 3" xfId="8229"/>
    <cellStyle name="쉼표 [0] 15 3" xfId="6166"/>
    <cellStyle name="쉼표 [0] 15 3 2" xfId="8230"/>
    <cellStyle name="쉼표 [0] 15 4" xfId="8231"/>
    <cellStyle name="쉼표 [0] 15 5" xfId="8232"/>
    <cellStyle name="쉼표 [0] 16" xfId="4223"/>
    <cellStyle name="쉼표 [0] 17" xfId="3420"/>
    <cellStyle name="쉼표 [0] 17 2" xfId="6167"/>
    <cellStyle name="쉼표 [0] 17 3" xfId="6168"/>
    <cellStyle name="쉼표 [0] 18" xfId="3421"/>
    <cellStyle name="쉼표 [0] 18 2" xfId="6169"/>
    <cellStyle name="쉼표 [0] 18 3" xfId="6170"/>
    <cellStyle name="쉼표 [0] 19" xfId="3422"/>
    <cellStyle name="쉼표 [0] 19 2" xfId="6171"/>
    <cellStyle name="쉼표 [0] 19 3" xfId="6172"/>
    <cellStyle name="쉼표 [0] 2" xfId="342"/>
    <cellStyle name="쉼표 [0] 2 10" xfId="3423"/>
    <cellStyle name="쉼표 [0] 2 10 2" xfId="8233"/>
    <cellStyle name="쉼표 [0] 2 11" xfId="3424"/>
    <cellStyle name="쉼표 [0] 2 11 2" xfId="6173"/>
    <cellStyle name="쉼표 [0] 2 11 3" xfId="8843"/>
    <cellStyle name="쉼표 [0] 2 12" xfId="3425"/>
    <cellStyle name="쉼표 [0] 2 12 2" xfId="4224"/>
    <cellStyle name="쉼표 [0] 2 12 3" xfId="6174"/>
    <cellStyle name="쉼표 [0] 2 12 4" xfId="8844"/>
    <cellStyle name="쉼표 [0] 2 13" xfId="2887"/>
    <cellStyle name="쉼표 [0] 2 13 2" xfId="8234"/>
    <cellStyle name="쉼표 [0] 2 13 2 2" xfId="9299"/>
    <cellStyle name="쉼표 [0] 2 13 3" xfId="9238"/>
    <cellStyle name="쉼표 [0] 2 14" xfId="4225"/>
    <cellStyle name="쉼표 [0] 2 14 2" xfId="8235"/>
    <cellStyle name="쉼표 [0] 2 14 2 2" xfId="9177"/>
    <cellStyle name="쉼표 [0] 2 14 3" xfId="9149"/>
    <cellStyle name="쉼표 [0] 2 15" xfId="4226"/>
    <cellStyle name="쉼표 [0] 2 15 2" xfId="8236"/>
    <cellStyle name="쉼표 [0] 2 16" xfId="4227"/>
    <cellStyle name="쉼표 [0] 2 16 2" xfId="8237"/>
    <cellStyle name="쉼표 [0] 2 17" xfId="8238"/>
    <cellStyle name="쉼표 [0] 2 17 2" xfId="8239"/>
    <cellStyle name="쉼표 [0] 2 18" xfId="8240"/>
    <cellStyle name="쉼표 [0] 2 18 2" xfId="8241"/>
    <cellStyle name="쉼표 [0] 2 19" xfId="8242"/>
    <cellStyle name="쉼표 [0] 2 19 2" xfId="8243"/>
    <cellStyle name="쉼표 [0] 2 2" xfId="343"/>
    <cellStyle name="쉼표 [0] 2 2 10" xfId="4228"/>
    <cellStyle name="쉼표 [0] 2 2 10 2" xfId="8244"/>
    <cellStyle name="쉼표 [0] 2 2 10 3" xfId="8245"/>
    <cellStyle name="쉼표 [0] 2 2 11" xfId="7928"/>
    <cellStyle name="쉼표 [0] 2 2 11 2" xfId="8246"/>
    <cellStyle name="쉼표 [0] 2 2 11 3" xfId="8247"/>
    <cellStyle name="쉼표 [0] 2 2 12" xfId="8248"/>
    <cellStyle name="쉼표 [0] 2 2 12 2" xfId="8249"/>
    <cellStyle name="쉼표 [0] 2 2 12 3" xfId="8250"/>
    <cellStyle name="쉼표 [0] 2 2 13" xfId="8251"/>
    <cellStyle name="쉼표 [0] 2 2 13 2" xfId="8252"/>
    <cellStyle name="쉼표 [0] 2 2 13 3" xfId="8253"/>
    <cellStyle name="쉼표 [0] 2 2 14" xfId="8254"/>
    <cellStyle name="쉼표 [0] 2 2 14 2" xfId="8255"/>
    <cellStyle name="쉼표 [0] 2 2 14 3" xfId="8256"/>
    <cellStyle name="쉼표 [0] 2 2 15" xfId="8257"/>
    <cellStyle name="쉼표 [0] 2 2 15 2" xfId="8258"/>
    <cellStyle name="쉼표 [0] 2 2 16" xfId="8259"/>
    <cellStyle name="쉼표 [0] 2 2 17" xfId="8260"/>
    <cellStyle name="쉼표 [0] 2 2 18" xfId="529"/>
    <cellStyle name="쉼표 [0] 2 2 2" xfId="2888"/>
    <cellStyle name="쉼표 [0] 2 2 2 2" xfId="3426"/>
    <cellStyle name="쉼표 [0] 2 2 2 2 2" xfId="8261"/>
    <cellStyle name="쉼표 [0] 2 2 2 2 2 2" xfId="8958"/>
    <cellStyle name="쉼표 [0] 2 2 2 2 3" xfId="8262"/>
    <cellStyle name="쉼표 [0] 2 2 2 3" xfId="3427"/>
    <cellStyle name="쉼표 [0] 2 2 2 3 2" xfId="3428"/>
    <cellStyle name="쉼표 [0] 2 2 2 3 3" xfId="8845"/>
    <cellStyle name="쉼표 [0] 2 2 2 4" xfId="8010"/>
    <cellStyle name="쉼표 [0] 2 2 2 5" xfId="8263"/>
    <cellStyle name="쉼표 [0] 2 2 2_012_보건및사회보장" xfId="3429"/>
    <cellStyle name="쉼표 [0] 2 2 3" xfId="2889"/>
    <cellStyle name="쉼표 [0] 2 2 3 2" xfId="8264"/>
    <cellStyle name="쉼표 [0] 2 2 3 3" xfId="8265"/>
    <cellStyle name="쉼표 [0] 2 2 3 4" xfId="8266"/>
    <cellStyle name="쉼표 [0] 2 2 4" xfId="3430"/>
    <cellStyle name="쉼표 [0] 2 2 4 2" xfId="3431"/>
    <cellStyle name="쉼표 [0] 2 2 4 3" xfId="7929"/>
    <cellStyle name="쉼표 [0] 2 2 4 4" xfId="8846"/>
    <cellStyle name="쉼표 [0] 2 2 5" xfId="3432"/>
    <cellStyle name="쉼표 [0] 2 2 5 2" xfId="3433"/>
    <cellStyle name="쉼표 [0] 2 2 5 2 2" xfId="6175"/>
    <cellStyle name="쉼표 [0] 2 2 5 2 2 2" xfId="8894"/>
    <cellStyle name="쉼표 [0] 2 2 5 3" xfId="3434"/>
    <cellStyle name="쉼표 [0] 2 2 5 4" xfId="8847"/>
    <cellStyle name="쉼표 [0] 2 2 6" xfId="3435"/>
    <cellStyle name="쉼표 [0] 2 2 6 2" xfId="8267"/>
    <cellStyle name="쉼표 [0] 2 2 6 3" xfId="8268"/>
    <cellStyle name="쉼표 [0] 2 2 7" xfId="4229"/>
    <cellStyle name="쉼표 [0] 2 2 7 2" xfId="4230"/>
    <cellStyle name="쉼표 [0] 2 2 7 3" xfId="8269"/>
    <cellStyle name="쉼표 [0] 2 2 8" xfId="4231"/>
    <cellStyle name="쉼표 [0] 2 2 8 2" xfId="8270"/>
    <cellStyle name="쉼표 [0] 2 2 8 3" xfId="8271"/>
    <cellStyle name="쉼표 [0] 2 2 9" xfId="4232"/>
    <cellStyle name="쉼표 [0] 2 2 9 2" xfId="8272"/>
    <cellStyle name="쉼표 [0] 2 2 9 3" xfId="8273"/>
    <cellStyle name="쉼표 [0] 2 2_004_노동" xfId="3436"/>
    <cellStyle name="쉼표 [0] 2 20" xfId="8274"/>
    <cellStyle name="쉼표 [0] 2 20 2" xfId="8275"/>
    <cellStyle name="쉼표 [0] 2 21" xfId="8276"/>
    <cellStyle name="쉼표 [0] 2 21 2" xfId="8277"/>
    <cellStyle name="쉼표 [0] 2 22" xfId="8278"/>
    <cellStyle name="쉼표 [0] 2 22 2" xfId="8279"/>
    <cellStyle name="쉼표 [0] 2 23" xfId="8280"/>
    <cellStyle name="쉼표 [0] 2 23 2" xfId="8281"/>
    <cellStyle name="쉼표 [0] 2 24" xfId="8282"/>
    <cellStyle name="쉼표 [0] 2 24 2" xfId="8283"/>
    <cellStyle name="쉼표 [0] 2 25" xfId="8284"/>
    <cellStyle name="쉼표 [0] 2 25 2" xfId="8285"/>
    <cellStyle name="쉼표 [0] 2 26" xfId="8286"/>
    <cellStyle name="쉼표 [0] 2 26 2" xfId="8287"/>
    <cellStyle name="쉼표 [0] 2 27" xfId="8288"/>
    <cellStyle name="쉼표 [0] 2 27 2" xfId="8289"/>
    <cellStyle name="쉼표 [0] 2 28" xfId="8290"/>
    <cellStyle name="쉼표 [0] 2 28 2" xfId="8291"/>
    <cellStyle name="쉼표 [0] 2 29" xfId="8292"/>
    <cellStyle name="쉼표 [0] 2 29 2" xfId="8293"/>
    <cellStyle name="쉼표 [0] 2 3" xfId="344"/>
    <cellStyle name="쉼표 [0] 2 3 2" xfId="2890"/>
    <cellStyle name="쉼표 [0] 2 3 2 2" xfId="6176"/>
    <cellStyle name="쉼표 [0] 2 3 2 2 2" xfId="9153"/>
    <cellStyle name="쉼표 [0] 2 3 2 3" xfId="8294"/>
    <cellStyle name="쉼표 [0] 2 3 2 4" xfId="9237"/>
    <cellStyle name="쉼표 [0] 2 3 3" xfId="4233"/>
    <cellStyle name="쉼표 [0] 2 3 3 2" xfId="8295"/>
    <cellStyle name="쉼표 [0] 2 3 3 3" xfId="8296"/>
    <cellStyle name="쉼표 [0] 2 3 4" xfId="8297"/>
    <cellStyle name="쉼표 [0] 2 3 5" xfId="8298"/>
    <cellStyle name="쉼표 [0] 2 3 6" xfId="8299"/>
    <cellStyle name="쉼표 [0] 2 3 7" xfId="530"/>
    <cellStyle name="쉼표 [0] 2 30" xfId="8300"/>
    <cellStyle name="쉼표 [0] 2 30 2" xfId="8301"/>
    <cellStyle name="쉼표 [0] 2 31" xfId="8302"/>
    <cellStyle name="쉼표 [0] 2 31 2" xfId="8303"/>
    <cellStyle name="쉼표 [0] 2 32" xfId="8304"/>
    <cellStyle name="쉼표 [0] 2 32 2" xfId="8305"/>
    <cellStyle name="쉼표 [0] 2 33" xfId="8306"/>
    <cellStyle name="쉼표 [0] 2 33 2" xfId="8307"/>
    <cellStyle name="쉼표 [0] 2 34" xfId="8308"/>
    <cellStyle name="쉼표 [0] 2 34 2" xfId="8309"/>
    <cellStyle name="쉼표 [0] 2 35" xfId="8310"/>
    <cellStyle name="쉼표 [0] 2 35 2" xfId="8311"/>
    <cellStyle name="쉼표 [0] 2 36" xfId="8312"/>
    <cellStyle name="쉼표 [0] 2 36 2" xfId="8313"/>
    <cellStyle name="쉼표 [0] 2 37" xfId="8314"/>
    <cellStyle name="쉼표 [0] 2 37 2" xfId="8315"/>
    <cellStyle name="쉼표 [0] 2 38" xfId="8316"/>
    <cellStyle name="쉼표 [0] 2 38 2" xfId="8317"/>
    <cellStyle name="쉼표 [0] 2 39" xfId="8318"/>
    <cellStyle name="쉼표 [0] 2 4" xfId="345"/>
    <cellStyle name="쉼표 [0] 2 4 2" xfId="3437"/>
    <cellStyle name="쉼표 [0] 2 4 2 2" xfId="8319"/>
    <cellStyle name="쉼표 [0] 2 4 2 3" xfId="8320"/>
    <cellStyle name="쉼표 [0] 2 4 3" xfId="8321"/>
    <cellStyle name="쉼표 [0] 2 4 3 2" xfId="9129"/>
    <cellStyle name="쉼표 [0] 2 4 4" xfId="8322"/>
    <cellStyle name="쉼표 [0] 2 4 5" xfId="531"/>
    <cellStyle name="쉼표 [0] 2 40" xfId="8323"/>
    <cellStyle name="쉼표 [0] 2 5" xfId="2891"/>
    <cellStyle name="쉼표 [0] 2 5 2" xfId="8324"/>
    <cellStyle name="쉼표 [0] 2 5 2 2" xfId="8325"/>
    <cellStyle name="쉼표 [0] 2 5 2 3" xfId="8957"/>
    <cellStyle name="쉼표 [0] 2 5 3" xfId="8326"/>
    <cellStyle name="쉼표 [0] 2 5 4" xfId="8327"/>
    <cellStyle name="쉼표 [0] 2 6" xfId="2892"/>
    <cellStyle name="쉼표 [0] 2 6 2" xfId="3438"/>
    <cellStyle name="쉼표 [0] 2 6 2 2" xfId="8848"/>
    <cellStyle name="쉼표 [0] 2 6 3" xfId="3439"/>
    <cellStyle name="쉼표 [0] 2 6 3 2" xfId="8849"/>
    <cellStyle name="쉼표 [0] 2 6 4" xfId="3440"/>
    <cellStyle name="쉼표 [0] 2 6 4 2" xfId="8850"/>
    <cellStyle name="쉼표 [0] 2 6 5" xfId="6177"/>
    <cellStyle name="쉼표 [0] 2 6 5 2" xfId="8927"/>
    <cellStyle name="쉼표 [0] 2 6_014_교육및문화" xfId="3441"/>
    <cellStyle name="쉼표 [0] 2 7" xfId="3442"/>
    <cellStyle name="쉼표 [0] 2 7 2" xfId="3443"/>
    <cellStyle name="쉼표 [0] 2 7 3" xfId="3444"/>
    <cellStyle name="쉼표 [0] 2 8" xfId="3445"/>
    <cellStyle name="쉼표 [0] 2 8 2" xfId="8328"/>
    <cellStyle name="쉼표 [0] 2 9" xfId="3446"/>
    <cellStyle name="쉼표 [0] 2 9 2" xfId="8329"/>
    <cellStyle name="쉼표 [0] 2_012_보건및사회보장" xfId="3447"/>
    <cellStyle name="쉼표 [0] 20" xfId="3448"/>
    <cellStyle name="쉼표 [0] 20 2" xfId="6178"/>
    <cellStyle name="쉼표 [0] 20 3" xfId="6179"/>
    <cellStyle name="쉼표 [0] 21" xfId="4234"/>
    <cellStyle name="쉼표 [0] 22" xfId="4235"/>
    <cellStyle name="쉼표 [0] 23" xfId="3449"/>
    <cellStyle name="쉼표 [0] 23 2" xfId="6180"/>
    <cellStyle name="쉼표 [0] 24" xfId="3450"/>
    <cellStyle name="쉼표 [0] 24 2" xfId="6181"/>
    <cellStyle name="쉼표 [0] 25" xfId="3451"/>
    <cellStyle name="쉼표 [0] 25 2" xfId="6182"/>
    <cellStyle name="쉼표 [0] 26" xfId="3452"/>
    <cellStyle name="쉼표 [0] 26 2" xfId="6183"/>
    <cellStyle name="쉼표 [0] 27" xfId="3453"/>
    <cellStyle name="쉼표 [0] 27 2" xfId="6184"/>
    <cellStyle name="쉼표 [0] 28" xfId="3454"/>
    <cellStyle name="쉼표 [0] 28 2" xfId="3455"/>
    <cellStyle name="쉼표 [0] 28 2 2" xfId="8330"/>
    <cellStyle name="쉼표 [0] 28 2 2 2" xfId="8331"/>
    <cellStyle name="쉼표 [0] 28 2 2 3" xfId="8332"/>
    <cellStyle name="쉼표 [0] 28 2 3" xfId="8333"/>
    <cellStyle name="쉼표 [0] 28 2 4" xfId="8334"/>
    <cellStyle name="쉼표 [0] 28 3" xfId="3456"/>
    <cellStyle name="쉼표 [0] 28 3 2" xfId="6185"/>
    <cellStyle name="쉼표 [0] 28 3 3" xfId="6186"/>
    <cellStyle name="쉼표 [0] 29" xfId="3457"/>
    <cellStyle name="쉼표 [0] 29 2" xfId="6187"/>
    <cellStyle name="쉼표 [0] 3" xfId="346"/>
    <cellStyle name="쉼표 [0] 3 2" xfId="347"/>
    <cellStyle name="쉼표 [0] 3 2 2" xfId="2894"/>
    <cellStyle name="쉼표 [0] 3 2 2 2" xfId="6441"/>
    <cellStyle name="쉼표 [0] 3 2 2 2 2" xfId="6442"/>
    <cellStyle name="쉼표 [0] 3 2 2 3" xfId="6443"/>
    <cellStyle name="쉼표 [0] 3 2 2 4" xfId="8335"/>
    <cellStyle name="쉼표 [0] 3 2 3" xfId="2895"/>
    <cellStyle name="쉼표 [0] 3 2 3 2" xfId="8336"/>
    <cellStyle name="쉼표 [0] 3 2 4" xfId="2896"/>
    <cellStyle name="쉼표 [0] 3 2 4 2" xfId="6188"/>
    <cellStyle name="쉼표 [0] 3 2 5" xfId="532"/>
    <cellStyle name="쉼표 [0] 3 3" xfId="533"/>
    <cellStyle name="쉼표 [0] 3 3 2" xfId="2897"/>
    <cellStyle name="쉼표 [0] 3 3 2 2" xfId="6189"/>
    <cellStyle name="쉼표 [0] 3 3 2 2 2" xfId="9262"/>
    <cellStyle name="쉼표 [0] 3 3 2 3" xfId="8337"/>
    <cellStyle name="쉼표 [0] 3 3 3" xfId="6444"/>
    <cellStyle name="쉼표 [0] 3 4" xfId="2898"/>
    <cellStyle name="쉼표 [0] 3 4 2" xfId="3458"/>
    <cellStyle name="쉼표 [0] 3 4 2 2" xfId="8338"/>
    <cellStyle name="쉼표 [0] 3 4 3" xfId="3459"/>
    <cellStyle name="쉼표 [0] 3 4 4" xfId="8339"/>
    <cellStyle name="쉼표 [0] 3 5" xfId="2899"/>
    <cellStyle name="쉼표 [0] 3 5 2" xfId="3460"/>
    <cellStyle name="쉼표 [0] 3 5 2 2" xfId="3461"/>
    <cellStyle name="쉼표 [0] 3 5 2 3" xfId="4236"/>
    <cellStyle name="쉼표 [0] 3 5 2 4" xfId="4237"/>
    <cellStyle name="쉼표 [0] 3 5 2 5" xfId="8851"/>
    <cellStyle name="쉼표 [0] 3 5 3" xfId="4238"/>
    <cellStyle name="쉼표 [0] 3 5 4" xfId="6190"/>
    <cellStyle name="쉼표 [0] 3 5 5" xfId="6191"/>
    <cellStyle name="쉼표 [0] 3 6" xfId="2893"/>
    <cellStyle name="쉼표 [0] 3 6 2" xfId="515"/>
    <cellStyle name="쉼표 [0] 3 7" xfId="8340"/>
    <cellStyle name="쉼표 [0] 3_012_보건및사회보장" xfId="3462"/>
    <cellStyle name="쉼표 [0] 30" xfId="3463"/>
    <cellStyle name="쉼표 [0] 30 2" xfId="6192"/>
    <cellStyle name="쉼표 [0] 31" xfId="3464"/>
    <cellStyle name="쉼표 [0] 31 2" xfId="6193"/>
    <cellStyle name="쉼표 [0] 32" xfId="3465"/>
    <cellStyle name="쉼표 [0] 32 2" xfId="6194"/>
    <cellStyle name="쉼표 [0] 33" xfId="3466"/>
    <cellStyle name="쉼표 [0] 33 2" xfId="6195"/>
    <cellStyle name="쉼표 [0] 34" xfId="3467"/>
    <cellStyle name="쉼표 [0] 34 2" xfId="6196"/>
    <cellStyle name="쉼표 [0] 35" xfId="4239"/>
    <cellStyle name="쉼표 [0] 35 2" xfId="9308"/>
    <cellStyle name="쉼표 [0] 36" xfId="4240"/>
    <cellStyle name="쉼표 [0] 36 2" xfId="9309"/>
    <cellStyle name="쉼표 [0] 37" xfId="4241"/>
    <cellStyle name="쉼표 [0] 37 2" xfId="9310"/>
    <cellStyle name="쉼표 [0] 38" xfId="4242"/>
    <cellStyle name="쉼표 [0] 38 2" xfId="9311"/>
    <cellStyle name="쉼표 [0] 39" xfId="7930"/>
    <cellStyle name="쉼표 [0] 39 2" xfId="9193"/>
    <cellStyle name="쉼표 [0] 39 2 2" xfId="9511"/>
    <cellStyle name="쉼표 [0] 4" xfId="348"/>
    <cellStyle name="쉼표 [0] 4 10" xfId="534"/>
    <cellStyle name="쉼표 [0] 4 2" xfId="2900"/>
    <cellStyle name="쉼표 [0] 4 2 2" xfId="3468"/>
    <cellStyle name="쉼표 [0] 4 2 2 2" xfId="6445"/>
    <cellStyle name="쉼표 [0] 4 2 2 2 2" xfId="6446"/>
    <cellStyle name="쉼표 [0] 4 2 2 3" xfId="6447"/>
    <cellStyle name="쉼표 [0] 4 2 3" xfId="3469"/>
    <cellStyle name="쉼표 [0] 4 2 3 2" xfId="3470"/>
    <cellStyle name="쉼표 [0] 4 2 3 2 2" xfId="8341"/>
    <cellStyle name="쉼표 [0] 4 2 3 3" xfId="8342"/>
    <cellStyle name="쉼표 [0] 4 2 4" xfId="6197"/>
    <cellStyle name="쉼표 [0] 4 2 4 2" xfId="8343"/>
    <cellStyle name="쉼표 [0] 4 2 4 2 2" xfId="8344"/>
    <cellStyle name="쉼표 [0] 4 2 4 3" xfId="8345"/>
    <cellStyle name="쉼표 [0] 4 2 4 4" xfId="9135"/>
    <cellStyle name="쉼표 [0] 4 2 5" xfId="8346"/>
    <cellStyle name="쉼표 [0] 4 2 5 2" xfId="8347"/>
    <cellStyle name="쉼표 [0] 4 2 6" xfId="8348"/>
    <cellStyle name="쉼표 [0] 4 2 6 2" xfId="8349"/>
    <cellStyle name="쉼표 [0] 4 2 7" xfId="8350"/>
    <cellStyle name="쉼표 [0] 4 2 8" xfId="8351"/>
    <cellStyle name="쉼표 [0] 4 2_010_주택건설" xfId="3471"/>
    <cellStyle name="쉼표 [0] 4 3" xfId="3472"/>
    <cellStyle name="쉼표 [0] 4 3 2" xfId="3473"/>
    <cellStyle name="쉼표 [0] 4 3 2 2" xfId="8352"/>
    <cellStyle name="쉼표 [0] 4 3 3" xfId="6448"/>
    <cellStyle name="쉼표 [0] 4 3 4" xfId="8353"/>
    <cellStyle name="쉼표 [0] 4 4" xfId="3474"/>
    <cellStyle name="쉼표 [0] 4 4 2" xfId="6198"/>
    <cellStyle name="쉼표 [0] 4 4 2 2" xfId="8354"/>
    <cellStyle name="쉼표 [0] 4 4 2 3" xfId="9173"/>
    <cellStyle name="쉼표 [0] 4 4 3" xfId="6449"/>
    <cellStyle name="쉼표 [0] 4 5" xfId="6450"/>
    <cellStyle name="쉼표 [0] 4 5 2" xfId="8355"/>
    <cellStyle name="쉼표 [0] 4 5 2 2" xfId="8356"/>
    <cellStyle name="쉼표 [0] 4 5 3" xfId="8357"/>
    <cellStyle name="쉼표 [0] 4 6" xfId="8358"/>
    <cellStyle name="쉼표 [0] 4 6 2" xfId="8359"/>
    <cellStyle name="쉼표 [0] 4 7" xfId="8360"/>
    <cellStyle name="쉼표 [0] 4 7 2" xfId="8361"/>
    <cellStyle name="쉼표 [0] 4 8" xfId="8362"/>
    <cellStyle name="쉼표 [0] 4 9" xfId="8363"/>
    <cellStyle name="쉼표 [0] 40" xfId="8763"/>
    <cellStyle name="쉼표 [0] 40 2" xfId="9474"/>
    <cellStyle name="쉼표 [0] 41" xfId="8764"/>
    <cellStyle name="쉼표 [0] 41 2" xfId="9475"/>
    <cellStyle name="쉼표 [0] 42" xfId="3475"/>
    <cellStyle name="쉼표 [0] 42 2" xfId="6199"/>
    <cellStyle name="쉼표 [0] 43" xfId="3476"/>
    <cellStyle name="쉼표 [0] 43 2" xfId="6200"/>
    <cellStyle name="쉼표 [0] 44" xfId="3477"/>
    <cellStyle name="쉼표 [0] 44 2" xfId="6201"/>
    <cellStyle name="쉼표 [0] 45" xfId="3478"/>
    <cellStyle name="쉼표 [0] 45 2" xfId="6202"/>
    <cellStyle name="쉼표 [0] 46" xfId="3479"/>
    <cellStyle name="쉼표 [0] 46 2" xfId="6203"/>
    <cellStyle name="쉼표 [0] 47" xfId="3480"/>
    <cellStyle name="쉼표 [0] 47 2" xfId="6204"/>
    <cellStyle name="쉼표 [0] 48" xfId="3481"/>
    <cellStyle name="쉼표 [0] 48 2" xfId="6205"/>
    <cellStyle name="쉼표 [0] 49" xfId="3482"/>
    <cellStyle name="쉼표 [0] 49 2" xfId="6206"/>
    <cellStyle name="쉼표 [0] 5" xfId="349"/>
    <cellStyle name="쉼표 [0] 5 2" xfId="3483"/>
    <cellStyle name="쉼표 [0] 5 2 2" xfId="3484"/>
    <cellStyle name="쉼표 [0] 5 2 3" xfId="6451"/>
    <cellStyle name="쉼표 [0] 5 2 4" xfId="8364"/>
    <cellStyle name="쉼표 [0] 5 3" xfId="3485"/>
    <cellStyle name="쉼표 [0] 5 3 2" xfId="3486"/>
    <cellStyle name="쉼표 [0] 5 3 3" xfId="6452"/>
    <cellStyle name="쉼표 [0] 5 3 4" xfId="6453"/>
    <cellStyle name="쉼표 [0] 5 4" xfId="4243"/>
    <cellStyle name="쉼표 [0] 5 4 2" xfId="6454"/>
    <cellStyle name="쉼표 [0] 5 5" xfId="6455"/>
    <cellStyle name="쉼표 [0] 5 6" xfId="535"/>
    <cellStyle name="쉼표 [0] 5 6 2" xfId="9132"/>
    <cellStyle name="쉼표 [0] 50" xfId="3487"/>
    <cellStyle name="쉼표 [0] 50 2" xfId="6207"/>
    <cellStyle name="쉼표 [0] 51" xfId="3488"/>
    <cellStyle name="쉼표 [0] 51 2" xfId="3489"/>
    <cellStyle name="쉼표 [0] 51 2 2" xfId="6208"/>
    <cellStyle name="쉼표 [0] 51 2 2 2" xfId="8994"/>
    <cellStyle name="쉼표 [0] 51 2 3" xfId="8365"/>
    <cellStyle name="쉼표 [0] 51 3" xfId="8366"/>
    <cellStyle name="쉼표 [0] 51 4" xfId="8367"/>
    <cellStyle name="쉼표 [0] 52" xfId="8765"/>
    <cellStyle name="쉼표 [0] 52 2" xfId="9476"/>
    <cellStyle name="쉼표 [0] 53" xfId="3490"/>
    <cellStyle name="쉼표 [0] 53 2" xfId="6209"/>
    <cellStyle name="쉼표 [0] 54" xfId="3491"/>
    <cellStyle name="쉼표 [0] 54 2" xfId="6210"/>
    <cellStyle name="쉼표 [0] 55" xfId="3492"/>
    <cellStyle name="쉼표 [0] 55 2" xfId="6211"/>
    <cellStyle name="쉼표 [0] 56" xfId="3493"/>
    <cellStyle name="쉼표 [0] 56 2" xfId="6212"/>
    <cellStyle name="쉼표 [0] 57" xfId="8766"/>
    <cellStyle name="쉼표 [0] 57 2" xfId="9477"/>
    <cellStyle name="쉼표 [0] 58" xfId="3494"/>
    <cellStyle name="쉼표 [0] 58 2" xfId="6213"/>
    <cellStyle name="쉼표 [0] 59" xfId="3495"/>
    <cellStyle name="쉼표 [0] 59 2" xfId="6214"/>
    <cellStyle name="쉼표 [0] 6" xfId="350"/>
    <cellStyle name="쉼표 [0] 6 2" xfId="2902"/>
    <cellStyle name="쉼표 [0] 6 2 2" xfId="3496"/>
    <cellStyle name="쉼표 [0] 6 2 2 2" xfId="8368"/>
    <cellStyle name="쉼표 [0] 6 2 2 3" xfId="8369"/>
    <cellStyle name="쉼표 [0] 6 2 3" xfId="7931"/>
    <cellStyle name="쉼표 [0] 6 2 4" xfId="8370"/>
    <cellStyle name="쉼표 [0] 6 2 5" xfId="8371"/>
    <cellStyle name="쉼표 [0] 6 2 6" xfId="8372"/>
    <cellStyle name="쉼표 [0] 6 3" xfId="2903"/>
    <cellStyle name="쉼표 [0] 6 3 2" xfId="3497"/>
    <cellStyle name="쉼표 [0] 6 3 2 2" xfId="8373"/>
    <cellStyle name="쉼표 [0] 6 3 3" xfId="6215"/>
    <cellStyle name="쉼표 [0] 6 3 3 2" xfId="9062"/>
    <cellStyle name="쉼표 [0] 6 4" xfId="3498"/>
    <cellStyle name="쉼표 [0] 6 4 2" xfId="8374"/>
    <cellStyle name="쉼표 [0] 6 5" xfId="3499"/>
    <cellStyle name="쉼표 [0] 6 6" xfId="3500"/>
    <cellStyle name="쉼표 [0] 6 6 2" xfId="6216"/>
    <cellStyle name="쉼표 [0] 6 6 3" xfId="6217"/>
    <cellStyle name="쉼표 [0] 6 7" xfId="6218"/>
    <cellStyle name="쉼표 [0] 6 7 2" xfId="8956"/>
    <cellStyle name="쉼표 [0] 6 8" xfId="2901"/>
    <cellStyle name="쉼표 [0] 6 8 2" xfId="9131"/>
    <cellStyle name="쉼표 [0] 6_009_유통금융보험및기타서비스" xfId="3501"/>
    <cellStyle name="쉼표 [0] 60" xfId="3502"/>
    <cellStyle name="쉼표 [0] 60 2" xfId="6219"/>
    <cellStyle name="쉼표 [0] 61" xfId="3503"/>
    <cellStyle name="쉼표 [0] 61 2" xfId="6220"/>
    <cellStyle name="쉼표 [0] 62" xfId="3504"/>
    <cellStyle name="쉼표 [0] 62 2" xfId="6221"/>
    <cellStyle name="쉼표 [0] 63" xfId="3505"/>
    <cellStyle name="쉼표 [0] 63 2" xfId="6222"/>
    <cellStyle name="쉼표 [0] 64" xfId="3506"/>
    <cellStyle name="쉼표 [0] 64 2" xfId="6223"/>
    <cellStyle name="쉼표 [0] 65" xfId="3507"/>
    <cellStyle name="쉼표 [0] 65 2" xfId="6224"/>
    <cellStyle name="쉼표 [0] 66" xfId="9189"/>
    <cellStyle name="쉼표 [0] 66 2" xfId="9509"/>
    <cellStyle name="쉼표 [0] 67" xfId="9052"/>
    <cellStyle name="쉼표 [0] 67 2" xfId="9491"/>
    <cellStyle name="쉼표 [0] 68" xfId="9260"/>
    <cellStyle name="쉼표 [0] 68 2" xfId="9551"/>
    <cellStyle name="쉼표 [0] 69" xfId="9259"/>
    <cellStyle name="쉼표 [0] 69 2" xfId="9550"/>
    <cellStyle name="쉼표 [0] 7" xfId="489"/>
    <cellStyle name="쉼표 [0] 7 2" xfId="2905"/>
    <cellStyle name="쉼표 [0] 7 2 2" xfId="6225"/>
    <cellStyle name="쉼표 [0] 7 2 2 2" xfId="9199"/>
    <cellStyle name="쉼표 [0] 7 2 3" xfId="6456"/>
    <cellStyle name="쉼표 [0] 7 2 4" xfId="9174"/>
    <cellStyle name="쉼표 [0] 7 3" xfId="3508"/>
    <cellStyle name="쉼표 [0] 7 3 2" xfId="6457"/>
    <cellStyle name="쉼표 [0] 7 3 3" xfId="8375"/>
    <cellStyle name="쉼표 [0] 7 4" xfId="3509"/>
    <cellStyle name="쉼표 [0] 7 4 2" xfId="6226"/>
    <cellStyle name="쉼표 [0] 7 4 2 2" xfId="8893"/>
    <cellStyle name="쉼표 [0] 7 4 3" xfId="6227"/>
    <cellStyle name="쉼표 [0] 7 4 3 2" xfId="8892"/>
    <cellStyle name="쉼표 [0] 7 5" xfId="6228"/>
    <cellStyle name="쉼표 [0] 7 5 2" xfId="8945"/>
    <cellStyle name="쉼표 [0] 7 6" xfId="8376"/>
    <cellStyle name="쉼표 [0] 7 7" xfId="2904"/>
    <cellStyle name="쉼표 [0] 7_012_보건및사회보장" xfId="3510"/>
    <cellStyle name="쉼표 [0] 70" xfId="8884"/>
    <cellStyle name="쉼표 [0] 70 2" xfId="9478"/>
    <cellStyle name="쉼표 [0] 71" xfId="9059"/>
    <cellStyle name="쉼표 [0] 71 2" xfId="9492"/>
    <cellStyle name="쉼표 [0] 72" xfId="9258"/>
    <cellStyle name="쉼표 [0] 72 2" xfId="9549"/>
    <cellStyle name="쉼표 [0] 73" xfId="537"/>
    <cellStyle name="쉼표 [0] 74" xfId="9261"/>
    <cellStyle name="쉼표 [0] 75" xfId="3511"/>
    <cellStyle name="쉼표 [0] 75 2" xfId="8377"/>
    <cellStyle name="쉼표 [0] 75 2 2" xfId="8378"/>
    <cellStyle name="쉼표 [0] 75 2 3" xfId="8379"/>
    <cellStyle name="쉼표 [0] 75 3" xfId="8380"/>
    <cellStyle name="쉼표 [0] 75 3 2" xfId="8381"/>
    <cellStyle name="쉼표 [0] 75 4" xfId="8382"/>
    <cellStyle name="쉼표 [0] 75 5" xfId="8383"/>
    <cellStyle name="쉼표 [0] 76" xfId="3512"/>
    <cellStyle name="쉼표 [0] 76 2" xfId="8384"/>
    <cellStyle name="쉼표 [0] 76 2 2" xfId="8385"/>
    <cellStyle name="쉼표 [0] 76 2 3" xfId="8386"/>
    <cellStyle name="쉼표 [0] 76 3" xfId="8387"/>
    <cellStyle name="쉼표 [0] 76 3 2" xfId="8388"/>
    <cellStyle name="쉼표 [0] 76 4" xfId="8389"/>
    <cellStyle name="쉼표 [0] 76 5" xfId="8390"/>
    <cellStyle name="쉼표 [0] 77" xfId="8391"/>
    <cellStyle name="쉼표 [0] 77 2" xfId="8392"/>
    <cellStyle name="쉼표 [0] 78" xfId="3513"/>
    <cellStyle name="쉼표 [0] 78 2" xfId="8393"/>
    <cellStyle name="쉼표 [0] 78 2 2" xfId="8394"/>
    <cellStyle name="쉼표 [0] 78 2 3" xfId="8395"/>
    <cellStyle name="쉼표 [0] 78 3" xfId="8396"/>
    <cellStyle name="쉼표 [0] 78 3 2" xfId="8397"/>
    <cellStyle name="쉼표 [0] 78 4" xfId="8398"/>
    <cellStyle name="쉼표 [0] 78 5" xfId="8399"/>
    <cellStyle name="쉼표 [0] 79" xfId="3514"/>
    <cellStyle name="쉼표 [0] 79 2" xfId="8400"/>
    <cellStyle name="쉼표 [0] 79 2 2" xfId="8401"/>
    <cellStyle name="쉼표 [0] 79 2 3" xfId="8402"/>
    <cellStyle name="쉼표 [0] 79 3" xfId="8403"/>
    <cellStyle name="쉼표 [0] 79 4" xfId="8404"/>
    <cellStyle name="쉼표 [0] 8" xfId="2906"/>
    <cellStyle name="쉼표 [0] 8 2" xfId="3515"/>
    <cellStyle name="쉼표 [0] 8 2 2" xfId="6458"/>
    <cellStyle name="쉼표 [0] 8 3" xfId="3516"/>
    <cellStyle name="쉼표 [0] 8 3 2" xfId="6229"/>
    <cellStyle name="쉼표 [0] 8 3 2 2" xfId="9198"/>
    <cellStyle name="쉼표 [0] 8 4" xfId="6459"/>
    <cellStyle name="쉼표 [0] 8_010_주택건설" xfId="3517"/>
    <cellStyle name="쉼표 [0] 80" xfId="3518"/>
    <cellStyle name="쉼표 [0] 80 2" xfId="8405"/>
    <cellStyle name="쉼표 [0] 80 2 2" xfId="8406"/>
    <cellStyle name="쉼표 [0] 80 2 3" xfId="8407"/>
    <cellStyle name="쉼표 [0] 80 3" xfId="8408"/>
    <cellStyle name="쉼표 [0] 80 4" xfId="8409"/>
    <cellStyle name="쉼표 [0] 81" xfId="3519"/>
    <cellStyle name="쉼표 [0] 81 2" xfId="8410"/>
    <cellStyle name="쉼표 [0] 81 2 2" xfId="8411"/>
    <cellStyle name="쉼표 [0] 81 2 3" xfId="8412"/>
    <cellStyle name="쉼표 [0] 81 3" xfId="8413"/>
    <cellStyle name="쉼표 [0] 81 4" xfId="8414"/>
    <cellStyle name="쉼표 [0] 82" xfId="3520"/>
    <cellStyle name="쉼표 [0] 82 2" xfId="8415"/>
    <cellStyle name="쉼표 [0] 82 2 2" xfId="8416"/>
    <cellStyle name="쉼표 [0] 82 2 3" xfId="8417"/>
    <cellStyle name="쉼표 [0] 82 3" xfId="8418"/>
    <cellStyle name="쉼표 [0] 82 4" xfId="8419"/>
    <cellStyle name="쉼표 [0] 83" xfId="9278"/>
    <cellStyle name="쉼표 [0] 84" xfId="3521"/>
    <cellStyle name="쉼표 [0] 85" xfId="3522"/>
    <cellStyle name="쉼표 [0] 85 2" xfId="8420"/>
    <cellStyle name="쉼표 [0] 85 2 2" xfId="8421"/>
    <cellStyle name="쉼표 [0] 85 2 3" xfId="8422"/>
    <cellStyle name="쉼표 [0] 85 3" xfId="8423"/>
    <cellStyle name="쉼표 [0] 85 4" xfId="8424"/>
    <cellStyle name="쉼표 [0] 9" xfId="2907"/>
    <cellStyle name="쉼표 [0] 9 2" xfId="3523"/>
    <cellStyle name="쉼표 [0] 9 2 2" xfId="3524"/>
    <cellStyle name="쉼표 [0] 9 2 2 2" xfId="8425"/>
    <cellStyle name="쉼표 [0] 9 2 2 3" xfId="8426"/>
    <cellStyle name="쉼표 [0] 9 2 3" xfId="8427"/>
    <cellStyle name="쉼표 [0] 9 2 4" xfId="8428"/>
    <cellStyle name="쉼표 [0] 9 3" xfId="3525"/>
    <cellStyle name="쉼표 [0] 9 3 2" xfId="6460"/>
    <cellStyle name="쉼표 [0] 9 3 2 2" xfId="8429"/>
    <cellStyle name="쉼표 [0] 9 3 2 3" xfId="8430"/>
    <cellStyle name="쉼표 [0] 9 3 3" xfId="8431"/>
    <cellStyle name="쉼표 [0] 9 3 4" xfId="8432"/>
    <cellStyle name="쉼표 [0] 9 4" xfId="3526"/>
    <cellStyle name="쉼표 [0] 9 4 2" xfId="6230"/>
    <cellStyle name="쉼표 [0] 9 4 2 2" xfId="8433"/>
    <cellStyle name="쉼표 [0] 9 4 2 3" xfId="8434"/>
    <cellStyle name="쉼표 [0] 9 4 3" xfId="6231"/>
    <cellStyle name="쉼표 [0] 9 4 3 2" xfId="9280"/>
    <cellStyle name="쉼표 [0] 9 4 4" xfId="8435"/>
    <cellStyle name="쉼표 [0] 9 5" xfId="7932"/>
    <cellStyle name="쉼표 [0] 9 5 2" xfId="8436"/>
    <cellStyle name="쉼표 [0] 9 5 3" xfId="8437"/>
    <cellStyle name="쉼표 [0] 9 6" xfId="8438"/>
    <cellStyle name="쉼표 [0] 9 6 2" xfId="8439"/>
    <cellStyle name="쉼표 [0] 9 6 3" xfId="8440"/>
    <cellStyle name="쉼표 [0] 9 7" xfId="8441"/>
    <cellStyle name="쉼표 [0] 9 7 2" xfId="8442"/>
    <cellStyle name="쉼표 [0] 9 8" xfId="8443"/>
    <cellStyle name="쉼표 [0] 9 9" xfId="8444"/>
    <cellStyle name="쉼표 [0] 9_010_주택건설" xfId="3527"/>
    <cellStyle name="쉼표 [0]_11_교통관광정보통신(1)" xfId="351"/>
    <cellStyle name="쉼표 [0]_5.철도수송" xfId="352"/>
    <cellStyle name="스타일 1" xfId="353"/>
    <cellStyle name="스타일 1 2" xfId="2908"/>
    <cellStyle name="스타일 1 2 2" xfId="3528"/>
    <cellStyle name="스타일 1 2 3" xfId="4244"/>
    <cellStyle name="스타일 1 2 4" xfId="7933"/>
    <cellStyle name="스타일 1 3" xfId="3529"/>
    <cellStyle name="연결된 셀" xfId="354" builtinId="24" customBuiltin="1"/>
    <cellStyle name="연결된 셀 2" xfId="355"/>
    <cellStyle name="연결된 셀 2 2" xfId="356"/>
    <cellStyle name="연결된 셀 2 2 2" xfId="3531"/>
    <cellStyle name="연결된 셀 2 2 2 2" xfId="3532"/>
    <cellStyle name="연결된 셀 2 2 2 2 2" xfId="8955"/>
    <cellStyle name="연결된 셀 2 2 2 3" xfId="4245"/>
    <cellStyle name="연결된 셀 2 2 2 4" xfId="8852"/>
    <cellStyle name="연결된 셀 2 2 3" xfId="4246"/>
    <cellStyle name="연결된 셀 2 2 4" xfId="7934"/>
    <cellStyle name="연결된 셀 2 2 5" xfId="3530"/>
    <cellStyle name="연결된 셀 2 3" xfId="357"/>
    <cellStyle name="연결된 셀 2 3 2" xfId="6232"/>
    <cellStyle name="연결된 셀 2 3 3" xfId="6233"/>
    <cellStyle name="연결된 셀 2 3 4" xfId="3533"/>
    <cellStyle name="연결된 셀 3" xfId="358"/>
    <cellStyle name="연결된 셀 3 2" xfId="359"/>
    <cellStyle name="연결된 셀 3 2 2" xfId="3534"/>
    <cellStyle name="연결된 셀 3 2 3" xfId="8011"/>
    <cellStyle name="연결된 셀 3 3" xfId="3535"/>
    <cellStyle name="연결된 셀 3 4" xfId="8767"/>
    <cellStyle name="연결된 셀 3_012_보건및사회보장" xfId="3536"/>
    <cellStyle name="연결된 셀 4" xfId="360"/>
    <cellStyle name="연결된 셀 4 2" xfId="3537"/>
    <cellStyle name="연결된 셀 4 3" xfId="8012"/>
    <cellStyle name="연결된 셀 5" xfId="490"/>
    <cellStyle name="연결된 셀 5 2" xfId="4247"/>
    <cellStyle name="연결된 셀 5 3" xfId="4248"/>
    <cellStyle name="연결된 셀 5 4" xfId="8013"/>
    <cellStyle name="연결된 셀 5 5" xfId="3538"/>
    <cellStyle name="연결된 셀 6" xfId="4249"/>
    <cellStyle name="연결된 셀 7" xfId="4250"/>
    <cellStyle name="연결된 셀 8" xfId="4251"/>
    <cellStyle name="요약" xfId="361" builtinId="25" customBuiltin="1"/>
    <cellStyle name="요약 2" xfId="362"/>
    <cellStyle name="요약 2 2" xfId="363"/>
    <cellStyle name="요약 2 2 2" xfId="3539"/>
    <cellStyle name="요약 2 2 2 2" xfId="8445"/>
    <cellStyle name="요약 2 2 2 2 2" xfId="8446"/>
    <cellStyle name="요약 2 2 2 3" xfId="8447"/>
    <cellStyle name="요약 2 2 3" xfId="4252"/>
    <cellStyle name="요약 2 2 3 2" xfId="8448"/>
    <cellStyle name="요약 2 2 4" xfId="8449"/>
    <cellStyle name="요약 2 2 4 2" xfId="8450"/>
    <cellStyle name="요약 2 2 5" xfId="8451"/>
    <cellStyle name="요약 2 2 6" xfId="8452"/>
    <cellStyle name="요약 2 2 7" xfId="8453"/>
    <cellStyle name="요약 2 3" xfId="364"/>
    <cellStyle name="요약 2 3 2" xfId="8454"/>
    <cellStyle name="요약 2 3 2 2" xfId="8455"/>
    <cellStyle name="요약 2 3 3" xfId="8456"/>
    <cellStyle name="요약 2 3 4" xfId="8457"/>
    <cellStyle name="요약 2 3 5" xfId="8458"/>
    <cellStyle name="요약 2 4" xfId="365"/>
    <cellStyle name="요약 2 4 2" xfId="3541"/>
    <cellStyle name="요약 2 4 3" xfId="4253"/>
    <cellStyle name="요약 2 4 4" xfId="3540"/>
    <cellStyle name="요약 2 5" xfId="366"/>
    <cellStyle name="요약 2 5 2" xfId="6234"/>
    <cellStyle name="요약 2 5 2 2" xfId="9061"/>
    <cellStyle name="요약 2 5 3" xfId="3542"/>
    <cellStyle name="요약 2 6" xfId="8459"/>
    <cellStyle name="요약 2 7" xfId="8460"/>
    <cellStyle name="요약 2 8" xfId="8461"/>
    <cellStyle name="요약 3" xfId="367"/>
    <cellStyle name="요약 3 2" xfId="368"/>
    <cellStyle name="요약 3 2 2" xfId="3543"/>
    <cellStyle name="요약 3 2 3" xfId="8014"/>
    <cellStyle name="요약 3 3" xfId="3544"/>
    <cellStyle name="요약 3 3 2" xfId="8462"/>
    <cellStyle name="요약 3 3 3" xfId="8463"/>
    <cellStyle name="요약 3 4" xfId="8464"/>
    <cellStyle name="요약 3 5" xfId="8465"/>
    <cellStyle name="요약 3_012_보건및사회보장" xfId="3545"/>
    <cellStyle name="요약 4" xfId="369"/>
    <cellStyle name="요약 4 2" xfId="3546"/>
    <cellStyle name="요약 4 3" xfId="8015"/>
    <cellStyle name="요약 5" xfId="491"/>
    <cellStyle name="요약 5 2" xfId="4254"/>
    <cellStyle name="요약 5 3" xfId="4255"/>
    <cellStyle name="요약 5 4" xfId="8016"/>
    <cellStyle name="요약 5 5" xfId="3547"/>
    <cellStyle name="요약 6" xfId="4256"/>
    <cellStyle name="요약 7" xfId="4257"/>
    <cellStyle name="요약 8" xfId="4258"/>
    <cellStyle name="유1" xfId="8466"/>
    <cellStyle name="입력" xfId="370" builtinId="20" customBuiltin="1"/>
    <cellStyle name="입력 2" xfId="371"/>
    <cellStyle name="입력 2 10" xfId="8467"/>
    <cellStyle name="입력 2 2" xfId="372"/>
    <cellStyle name="입력 2 2 2" xfId="2909"/>
    <cellStyle name="입력 2 2 2 2" xfId="3548"/>
    <cellStyle name="입력 2 2 2 2 2" xfId="8468"/>
    <cellStyle name="입력 2 2 2 2 2 2" xfId="8469"/>
    <cellStyle name="입력 2 2 2 2 3" xfId="8470"/>
    <cellStyle name="입력 2 2 2 3" xfId="3549"/>
    <cellStyle name="입력 2 2 2 3 2" xfId="8471"/>
    <cellStyle name="입력 2 2 2 4" xfId="7935"/>
    <cellStyle name="입력 2 2 2 4 2" xfId="8472"/>
    <cellStyle name="입력 2 2 2 5" xfId="8473"/>
    <cellStyle name="입력 2 2 3" xfId="3550"/>
    <cellStyle name="입력 2 2 3 2" xfId="3551"/>
    <cellStyle name="입력 2 2 3 2 2" xfId="8474"/>
    <cellStyle name="입력 2 2 3 3" xfId="8475"/>
    <cellStyle name="입력 2 2 4" xfId="4259"/>
    <cellStyle name="입력 2 2 4 2" xfId="8476"/>
    <cellStyle name="입력 2 2 5" xfId="8477"/>
    <cellStyle name="입력 2 2 5 2" xfId="8478"/>
    <cellStyle name="입력 2 2 6" xfId="8479"/>
    <cellStyle name="입력 2 2 6 2" xfId="8480"/>
    <cellStyle name="입력 2 2 7" xfId="8481"/>
    <cellStyle name="입력 2 2 8" xfId="8482"/>
    <cellStyle name="입력 2 3" xfId="373"/>
    <cellStyle name="입력 2 3 2" xfId="2910"/>
    <cellStyle name="입력 2 3 2 2" xfId="3552"/>
    <cellStyle name="입력 2 3 2 2 2" xfId="8483"/>
    <cellStyle name="입력 2 3 2 3" xfId="8484"/>
    <cellStyle name="입력 2 3 3" xfId="3553"/>
    <cellStyle name="입력 2 3 3 2" xfId="8485"/>
    <cellStyle name="입력 2 3 4" xfId="8486"/>
    <cellStyle name="입력 2 3 4 2" xfId="8487"/>
    <cellStyle name="입력 2 3 5" xfId="8488"/>
    <cellStyle name="입력 2 3 5 2" xfId="8489"/>
    <cellStyle name="입력 2 3 6" xfId="8490"/>
    <cellStyle name="입력 2 3 7" xfId="8491"/>
    <cellStyle name="입력 2 4" xfId="374"/>
    <cellStyle name="입력 2 4 2" xfId="3554"/>
    <cellStyle name="입력 2 4 2 2" xfId="8492"/>
    <cellStyle name="입력 2 4 3" xfId="4260"/>
    <cellStyle name="입력 2 4 4" xfId="6235"/>
    <cellStyle name="입력 2 4 5" xfId="2911"/>
    <cellStyle name="입력 2 5" xfId="375"/>
    <cellStyle name="입력 2 5 2" xfId="6236"/>
    <cellStyle name="입력 2 5 2 2" xfId="2880"/>
    <cellStyle name="입력 2 5 3" xfId="3555"/>
    <cellStyle name="입력 2 6" xfId="3556"/>
    <cellStyle name="입력 2 6 2" xfId="8493"/>
    <cellStyle name="입력 2 7" xfId="8494"/>
    <cellStyle name="입력 2 7 2" xfId="8495"/>
    <cellStyle name="입력 2 7 2 2" xfId="8496"/>
    <cellStyle name="입력 2 7 3" xfId="8497"/>
    <cellStyle name="입력 2 8" xfId="8498"/>
    <cellStyle name="입력 2 8 2" xfId="8499"/>
    <cellStyle name="입력 2 9" xfId="8500"/>
    <cellStyle name="입력 3" xfId="376"/>
    <cellStyle name="입력 3 2" xfId="377"/>
    <cellStyle name="입력 3 2 2" xfId="3557"/>
    <cellStyle name="입력 3 2 2 2" xfId="8501"/>
    <cellStyle name="입력 3 2 3" xfId="3558"/>
    <cellStyle name="입력 3 2 4" xfId="6237"/>
    <cellStyle name="입력 3 2 4 2" xfId="8944"/>
    <cellStyle name="입력 3 2 5" xfId="2912"/>
    <cellStyle name="입력 3 3" xfId="3559"/>
    <cellStyle name="입력 3 3 2" xfId="8502"/>
    <cellStyle name="입력 3 3 2 2" xfId="8503"/>
    <cellStyle name="입력 3 3 3" xfId="8504"/>
    <cellStyle name="입력 3 4" xfId="3560"/>
    <cellStyle name="입력 3 4 2" xfId="8505"/>
    <cellStyle name="입력 3 5" xfId="8506"/>
    <cellStyle name="입력 3_012_보건및사회보장" xfId="3561"/>
    <cellStyle name="입력 4" xfId="378"/>
    <cellStyle name="입력 4 2" xfId="3562"/>
    <cellStyle name="입력 4 2 2" xfId="8507"/>
    <cellStyle name="입력 4 3" xfId="3563"/>
    <cellStyle name="입력 4 4" xfId="6238"/>
    <cellStyle name="입력 4 4 2" xfId="8943"/>
    <cellStyle name="입력 4 5" xfId="2913"/>
    <cellStyle name="입력 5" xfId="492"/>
    <cellStyle name="입력 5 2" xfId="4261"/>
    <cellStyle name="입력 5 2 2" xfId="8508"/>
    <cellStyle name="입력 5 3" xfId="4262"/>
    <cellStyle name="입력 5 4" xfId="8017"/>
    <cellStyle name="입력 5 5" xfId="3564"/>
    <cellStyle name="입력 6" xfId="4263"/>
    <cellStyle name="입력 6 2" xfId="8509"/>
    <cellStyle name="입력 7" xfId="4264"/>
    <cellStyle name="입력 8" xfId="4265"/>
    <cellStyle name="자리수" xfId="379"/>
    <cellStyle name="자리수 2" xfId="2914"/>
    <cellStyle name="자리수0" xfId="380"/>
    <cellStyle name="자리수0 2" xfId="536"/>
    <cellStyle name="자리수0 2 2" xfId="2915"/>
    <cellStyle name="자리수0 3" xfId="8510"/>
    <cellStyle name="작은제목" xfId="381"/>
    <cellStyle name="작은제목 2" xfId="2916"/>
    <cellStyle name="작은제목 3" xfId="3565"/>
    <cellStyle name="작은제목 3 2" xfId="6239"/>
    <cellStyle name="제목" xfId="382" builtinId="15" customBuiltin="1"/>
    <cellStyle name="제목 1" xfId="383" builtinId="16" customBuiltin="1"/>
    <cellStyle name="제목 1 2" xfId="384"/>
    <cellStyle name="제목 1 2 2" xfId="3566"/>
    <cellStyle name="제목 1 2 2 2" xfId="3567"/>
    <cellStyle name="제목 1 2 2 2 2" xfId="3568"/>
    <cellStyle name="제목 1 2 2 2 2 2" xfId="8954"/>
    <cellStyle name="제목 1 2 2 2 3" xfId="4266"/>
    <cellStyle name="제목 1 2 2 2 4" xfId="8853"/>
    <cellStyle name="제목 1 2 2 3" xfId="4267"/>
    <cellStyle name="제목 1 2 2 4" xfId="7936"/>
    <cellStyle name="제목 1 2 3" xfId="3569"/>
    <cellStyle name="제목 1 2 3 2" xfId="6240"/>
    <cellStyle name="제목 1 2 3 3" xfId="6241"/>
    <cellStyle name="제목 1 3" xfId="385"/>
    <cellStyle name="제목 1 3 2" xfId="3570"/>
    <cellStyle name="제목 1 3 3" xfId="3571"/>
    <cellStyle name="제목 1 3 4" xfId="8768"/>
    <cellStyle name="제목 1 3_012_보건및사회보장" xfId="3572"/>
    <cellStyle name="제목 1 4" xfId="494"/>
    <cellStyle name="제목 1 4 2" xfId="3573"/>
    <cellStyle name="제목 1 5" xfId="3574"/>
    <cellStyle name="제목 1 5 2" xfId="4268"/>
    <cellStyle name="제목 1 5 3" xfId="4269"/>
    <cellStyle name="제목 1 5 4" xfId="8018"/>
    <cellStyle name="제목 1 6" xfId="4270"/>
    <cellStyle name="제목 1 7" xfId="4271"/>
    <cellStyle name="제목 1 8" xfId="4272"/>
    <cellStyle name="제목 10" xfId="4273"/>
    <cellStyle name="제목 11" xfId="4274"/>
    <cellStyle name="제목 12" xfId="4275"/>
    <cellStyle name="제목 13" xfId="4276"/>
    <cellStyle name="제목 14" xfId="4277"/>
    <cellStyle name="제목 15" xfId="4278"/>
    <cellStyle name="제목 16" xfId="4279"/>
    <cellStyle name="제목 17" xfId="4280"/>
    <cellStyle name="제목 18" xfId="4281"/>
    <cellStyle name="제목 19" xfId="4282"/>
    <cellStyle name="제목 2" xfId="386" builtinId="17" customBuiltin="1"/>
    <cellStyle name="제목 2 2" xfId="387"/>
    <cellStyle name="제목 2 2 2" xfId="3575"/>
    <cellStyle name="제목 2 2 2 2" xfId="3576"/>
    <cellStyle name="제목 2 2 2 2 2" xfId="3577"/>
    <cellStyle name="제목 2 2 2 2 2 2" xfId="8953"/>
    <cellStyle name="제목 2 2 2 2 3" xfId="4283"/>
    <cellStyle name="제목 2 2 2 2 4" xfId="8854"/>
    <cellStyle name="제목 2 2 2 3" xfId="4284"/>
    <cellStyle name="제목 2 2 2 4" xfId="7937"/>
    <cellStyle name="제목 2 2 3" xfId="3578"/>
    <cellStyle name="제목 2 2 3 2" xfId="6242"/>
    <cellStyle name="제목 2 2 3 3" xfId="6243"/>
    <cellStyle name="제목 2 3" xfId="388"/>
    <cellStyle name="제목 2 3 2" xfId="3579"/>
    <cellStyle name="제목 2 3 3" xfId="3580"/>
    <cellStyle name="제목 2 3 4" xfId="8769"/>
    <cellStyle name="제목 2 3_012_보건및사회보장" xfId="3581"/>
    <cellStyle name="제목 2 4" xfId="495"/>
    <cellStyle name="제목 2 4 2" xfId="3582"/>
    <cellStyle name="제목 2 5" xfId="3583"/>
    <cellStyle name="제목 2 5 2" xfId="4285"/>
    <cellStyle name="제목 2 5 3" xfId="4286"/>
    <cellStyle name="제목 2 5 4" xfId="8019"/>
    <cellStyle name="제목 2 6" xfId="4287"/>
    <cellStyle name="제목 2 7" xfId="4288"/>
    <cellStyle name="제목 2 8" xfId="4289"/>
    <cellStyle name="제목 20" xfId="4290"/>
    <cellStyle name="제목 21" xfId="4291"/>
    <cellStyle name="제목 22" xfId="4292"/>
    <cellStyle name="제목 3" xfId="389" builtinId="18" customBuiltin="1"/>
    <cellStyle name="제목 3 2" xfId="390"/>
    <cellStyle name="제목 3 2 2" xfId="3584"/>
    <cellStyle name="제목 3 2 2 2" xfId="3585"/>
    <cellStyle name="제목 3 2 2 2 2" xfId="3586"/>
    <cellStyle name="제목 3 2 2 2 2 2" xfId="6244"/>
    <cellStyle name="제목 3 2 2 2 3" xfId="4293"/>
    <cellStyle name="제목 3 2 2 2 4" xfId="8855"/>
    <cellStyle name="제목 3 2 2 3" xfId="4294"/>
    <cellStyle name="제목 3 2 2 3 2" xfId="6245"/>
    <cellStyle name="제목 3 2 2 4" xfId="7938"/>
    <cellStyle name="제목 3 2 3" xfId="3587"/>
    <cellStyle name="제목 3 2 3 2" xfId="6246"/>
    <cellStyle name="제목 3 2 3 3" xfId="6247"/>
    <cellStyle name="제목 3 2 4" xfId="6248"/>
    <cellStyle name="제목 3 3" xfId="391"/>
    <cellStyle name="제목 3 3 2" xfId="3588"/>
    <cellStyle name="제목 3 3 2 2" xfId="6249"/>
    <cellStyle name="제목 3 3 3" xfId="3589"/>
    <cellStyle name="제목 3 3 3 2" xfId="6250"/>
    <cellStyle name="제목 3 3 4" xfId="6251"/>
    <cellStyle name="제목 3 3_012_보건및사회보장" xfId="3590"/>
    <cellStyle name="제목 3 4" xfId="496"/>
    <cellStyle name="제목 3 4 2" xfId="6252"/>
    <cellStyle name="제목 3 4 3" xfId="3591"/>
    <cellStyle name="제목 3 5" xfId="3592"/>
    <cellStyle name="제목 3 5 2" xfId="4295"/>
    <cellStyle name="제목 3 5 3" xfId="4296"/>
    <cellStyle name="제목 3 5 4" xfId="8020"/>
    <cellStyle name="제목 3 6" xfId="4297"/>
    <cellStyle name="제목 3 7" xfId="4298"/>
    <cellStyle name="제목 3 8" xfId="4299"/>
    <cellStyle name="제목 4" xfId="392" builtinId="19" customBuiltin="1"/>
    <cellStyle name="제목 4 2" xfId="393"/>
    <cellStyle name="제목 4 2 2" xfId="3593"/>
    <cellStyle name="제목 4 2 2 2" xfId="3594"/>
    <cellStyle name="제목 4 2 2 2 2" xfId="3595"/>
    <cellStyle name="제목 4 2 2 2 2 2" xfId="8952"/>
    <cellStyle name="제목 4 2 2 2 3" xfId="4300"/>
    <cellStyle name="제목 4 2 2 2 4" xfId="8856"/>
    <cellStyle name="제목 4 2 2 3" xfId="4301"/>
    <cellStyle name="제목 4 2 2 4" xfId="7939"/>
    <cellStyle name="제목 4 2 3" xfId="3596"/>
    <cellStyle name="제목 4 2 3 2" xfId="6253"/>
    <cellStyle name="제목 4 2 3 3" xfId="6254"/>
    <cellStyle name="제목 4 3" xfId="394"/>
    <cellStyle name="제목 4 3 2" xfId="3597"/>
    <cellStyle name="제목 4 3 3" xfId="3598"/>
    <cellStyle name="제목 4 3 4" xfId="8770"/>
    <cellStyle name="제목 4 3_012_보건및사회보장" xfId="3599"/>
    <cellStyle name="제목 4 4" xfId="497"/>
    <cellStyle name="제목 4 4 2" xfId="3600"/>
    <cellStyle name="제목 4 5" xfId="3601"/>
    <cellStyle name="제목 4 5 2" xfId="4302"/>
    <cellStyle name="제목 4 5 3" xfId="4303"/>
    <cellStyle name="제목 4 5 4" xfId="8021"/>
    <cellStyle name="제목 4 6" xfId="4304"/>
    <cellStyle name="제목 4 7" xfId="4305"/>
    <cellStyle name="제목 4 8" xfId="4306"/>
    <cellStyle name="제목 5" xfId="395"/>
    <cellStyle name="제목 5 2" xfId="3602"/>
    <cellStyle name="제목 5 2 2" xfId="3603"/>
    <cellStyle name="제목 5 2 2 2" xfId="3604"/>
    <cellStyle name="제목 5 2 2 2 2" xfId="9264"/>
    <cellStyle name="제목 5 2 2 3" xfId="4307"/>
    <cellStyle name="제목 5 2 2 4" xfId="8857"/>
    <cellStyle name="제목 5 2 3" xfId="4308"/>
    <cellStyle name="제목 5 2 4" xfId="7940"/>
    <cellStyle name="제목 5 3" xfId="3605"/>
    <cellStyle name="제목 5 3 2" xfId="6255"/>
    <cellStyle name="제목 5 3 3" xfId="6256"/>
    <cellStyle name="제목 6" xfId="396"/>
    <cellStyle name="제목 7" xfId="493"/>
    <cellStyle name="제목 7 2" xfId="8022"/>
    <cellStyle name="제목 8" xfId="4309"/>
    <cellStyle name="제목 9" xfId="4310"/>
    <cellStyle name="좋음" xfId="397" builtinId="26" customBuiltin="1"/>
    <cellStyle name="좋음 2" xfId="398"/>
    <cellStyle name="좋음 2 2" xfId="399"/>
    <cellStyle name="좋음 2 2 2" xfId="3606"/>
    <cellStyle name="좋음 2 2 2 2" xfId="3607"/>
    <cellStyle name="좋음 2 2 2 2 2" xfId="8858"/>
    <cellStyle name="좋음 2 2 2 2 2 2" xfId="8951"/>
    <cellStyle name="좋음 2 2 2 3" xfId="4311"/>
    <cellStyle name="좋음 2 2 2 4" xfId="8859"/>
    <cellStyle name="좋음 2 2 2 4 2" xfId="8950"/>
    <cellStyle name="좋음 2 2 3" xfId="4312"/>
    <cellStyle name="좋음 2 2 4" xfId="6257"/>
    <cellStyle name="좋음 2 2 4 2" xfId="9134"/>
    <cellStyle name="좋음 2 2 5" xfId="2917"/>
    <cellStyle name="좋음 2 3" xfId="400"/>
    <cellStyle name="좋음 2 3 2" xfId="6258"/>
    <cellStyle name="좋음 2 3 3" xfId="6259"/>
    <cellStyle name="좋음 2 3 4" xfId="3608"/>
    <cellStyle name="좋음 3" xfId="401"/>
    <cellStyle name="좋음 3 2" xfId="402"/>
    <cellStyle name="좋음 3 2 2" xfId="3609"/>
    <cellStyle name="좋음 3 2 3" xfId="6260"/>
    <cellStyle name="좋음 3 2 3 2" xfId="8942"/>
    <cellStyle name="좋음 3 2 4" xfId="2918"/>
    <cellStyle name="좋음 3 3" xfId="3610"/>
    <cellStyle name="좋음 3 4" xfId="8771"/>
    <cellStyle name="좋음 3_012_보건및사회보장" xfId="3611"/>
    <cellStyle name="좋음 4" xfId="403"/>
    <cellStyle name="좋음 4 2" xfId="3612"/>
    <cellStyle name="좋음 4 3" xfId="6261"/>
    <cellStyle name="좋음 4 3 2" xfId="8941"/>
    <cellStyle name="좋음 4 4" xfId="2919"/>
    <cellStyle name="좋음 5" xfId="498"/>
    <cellStyle name="좋음 5 2" xfId="4313"/>
    <cellStyle name="좋음 5 3" xfId="4314"/>
    <cellStyle name="좋음 5 4" xfId="8023"/>
    <cellStyle name="좋음 5 5" xfId="3613"/>
    <cellStyle name="좋음 6" xfId="4315"/>
    <cellStyle name="좋음 7" xfId="4316"/>
    <cellStyle name="좋음 8" xfId="4317"/>
    <cellStyle name="출력" xfId="404" builtinId="21" customBuiltin="1"/>
    <cellStyle name="출력 2" xfId="405"/>
    <cellStyle name="출력 2 2" xfId="406"/>
    <cellStyle name="출력 2 2 2" xfId="2920"/>
    <cellStyle name="출력 2 2 2 2" xfId="3614"/>
    <cellStyle name="출력 2 2 2 2 2" xfId="8511"/>
    <cellStyle name="출력 2 2 2 3" xfId="7941"/>
    <cellStyle name="출력 2 2 3" xfId="3615"/>
    <cellStyle name="출력 2 2 3 2" xfId="8512"/>
    <cellStyle name="출력 2 2 4" xfId="4318"/>
    <cellStyle name="출력 2 2 4 2" xfId="8513"/>
    <cellStyle name="출력 2 2 5" xfId="8514"/>
    <cellStyle name="출력 2 2 6" xfId="8515"/>
    <cellStyle name="출력 2 2 7" xfId="8516"/>
    <cellStyle name="출력 2 3" xfId="407"/>
    <cellStyle name="출력 2 3 2" xfId="2921"/>
    <cellStyle name="출력 2 3 2 2" xfId="8517"/>
    <cellStyle name="출력 2 3 3" xfId="8518"/>
    <cellStyle name="출력 2 3 4" xfId="8519"/>
    <cellStyle name="출력 2 3 5" xfId="8520"/>
    <cellStyle name="출력 2 4" xfId="408"/>
    <cellStyle name="출력 2 4 2" xfId="3616"/>
    <cellStyle name="출력 2 4 3" xfId="4319"/>
    <cellStyle name="출력 2 4 4" xfId="6262"/>
    <cellStyle name="출력 2 4 5" xfId="2922"/>
    <cellStyle name="출력 2 5" xfId="409"/>
    <cellStyle name="출력 2 5 2" xfId="6263"/>
    <cellStyle name="출력 2 5 2 2" xfId="8932"/>
    <cellStyle name="출력 2 5 3" xfId="3617"/>
    <cellStyle name="출력 2 6" xfId="8521"/>
    <cellStyle name="출력 2 7" xfId="8522"/>
    <cellStyle name="출력 2 8" xfId="8523"/>
    <cellStyle name="출력 3" xfId="410"/>
    <cellStyle name="출력 3 2" xfId="411"/>
    <cellStyle name="출력 3 2 2" xfId="3618"/>
    <cellStyle name="출력 3 2 3" xfId="6264"/>
    <cellStyle name="출력 3 2 3 2" xfId="8940"/>
    <cellStyle name="출력 3 2 4" xfId="2923"/>
    <cellStyle name="출력 3 3" xfId="3619"/>
    <cellStyle name="출력 3 3 2" xfId="8524"/>
    <cellStyle name="출력 3 3 3" xfId="8525"/>
    <cellStyle name="출력 3 4" xfId="8526"/>
    <cellStyle name="출력 3 5" xfId="8527"/>
    <cellStyle name="출력 3 6" xfId="8528"/>
    <cellStyle name="출력 3_012_보건및사회보장" xfId="3620"/>
    <cellStyle name="출력 4" xfId="412"/>
    <cellStyle name="출력 4 2" xfId="3621"/>
    <cellStyle name="출력 4 3" xfId="6265"/>
    <cellStyle name="출력 4 3 2" xfId="8939"/>
    <cellStyle name="출력 4 4" xfId="2924"/>
    <cellStyle name="출력 5" xfId="499"/>
    <cellStyle name="출력 5 2" xfId="4320"/>
    <cellStyle name="출력 5 3" xfId="4321"/>
    <cellStyle name="출력 5 4" xfId="8024"/>
    <cellStyle name="출력 5 5" xfId="3622"/>
    <cellStyle name="출력 6" xfId="4322"/>
    <cellStyle name="출력 7" xfId="4323"/>
    <cellStyle name="출력 8" xfId="4324"/>
    <cellStyle name="콤마 [0]" xfId="413"/>
    <cellStyle name="콤마 [0] 2" xfId="2925"/>
    <cellStyle name="콤마 [0] 2 2" xfId="2926"/>
    <cellStyle name="콤마 [0] 2 2 2" xfId="2927"/>
    <cellStyle name="콤마 [0] 3" xfId="2928"/>
    <cellStyle name="콤마 [0] 3 2" xfId="2929"/>
    <cellStyle name="콤마 [0] 4" xfId="3623"/>
    <cellStyle name="콤마 [0] 4 2" xfId="6266"/>
    <cellStyle name="콤마 [0]_+-17.공공사법" xfId="3624"/>
    <cellStyle name="콤마 [0]_천기일수" xfId="414"/>
    <cellStyle name="콤마 [0]_해안선및도서" xfId="415"/>
    <cellStyle name="콤마 [2]" xfId="541"/>
    <cellStyle name="콤마 [2] 2" xfId="2930"/>
    <cellStyle name="콤마_  종  합  " xfId="3625"/>
    <cellStyle name="큰제목" xfId="416"/>
    <cellStyle name="큰제목 2" xfId="2931"/>
    <cellStyle name="큰제목 2 2" xfId="3626"/>
    <cellStyle name="큰제목 2 3" xfId="4325"/>
    <cellStyle name="큰제목 2 4" xfId="7942"/>
    <cellStyle name="큰제목 3" xfId="3627"/>
    <cellStyle name="큰제목 4" xfId="3628"/>
    <cellStyle name="큰제목 4 2" xfId="6267"/>
    <cellStyle name="통화 [0] 2" xfId="3629"/>
    <cellStyle name="통화 [0] 2 10" xfId="8529"/>
    <cellStyle name="통화 [0] 2 10 2" xfId="8530"/>
    <cellStyle name="통화 [0] 2 11" xfId="8531"/>
    <cellStyle name="통화 [0] 2 11 2" xfId="8532"/>
    <cellStyle name="통화 [0] 2 12" xfId="8533"/>
    <cellStyle name="통화 [0] 2 12 2" xfId="8534"/>
    <cellStyle name="통화 [0] 2 13" xfId="8535"/>
    <cellStyle name="통화 [0] 2 13 2" xfId="8536"/>
    <cellStyle name="통화 [0] 2 14" xfId="8537"/>
    <cellStyle name="통화 [0] 2 14 2" xfId="8538"/>
    <cellStyle name="통화 [0] 2 15" xfId="8539"/>
    <cellStyle name="통화 [0] 2 15 2" xfId="8540"/>
    <cellStyle name="통화 [0] 2 16" xfId="8541"/>
    <cellStyle name="통화 [0] 2 16 2" xfId="8542"/>
    <cellStyle name="통화 [0] 2 17" xfId="8543"/>
    <cellStyle name="통화 [0] 2 17 2" xfId="8544"/>
    <cellStyle name="통화 [0] 2 18" xfId="8545"/>
    <cellStyle name="통화 [0] 2 18 2" xfId="8546"/>
    <cellStyle name="통화 [0] 2 19" xfId="8547"/>
    <cellStyle name="통화 [0] 2 19 2" xfId="8548"/>
    <cellStyle name="통화 [0] 2 2" xfId="3630"/>
    <cellStyle name="통화 [0] 2 2 2" xfId="8549"/>
    <cellStyle name="통화 [0] 2 2 2 2" xfId="8550"/>
    <cellStyle name="통화 [0] 2 2 2 3" xfId="8551"/>
    <cellStyle name="통화 [0] 2 2 3" xfId="8552"/>
    <cellStyle name="통화 [0] 2 2 3 2" xfId="8553"/>
    <cellStyle name="통화 [0] 2 2 4" xfId="8554"/>
    <cellStyle name="통화 [0] 2 2 5" xfId="8555"/>
    <cellStyle name="통화 [0] 2 20" xfId="8556"/>
    <cellStyle name="통화 [0] 2 20 2" xfId="8557"/>
    <cellStyle name="통화 [0] 2 21" xfId="8558"/>
    <cellStyle name="통화 [0] 2 21 2" xfId="8559"/>
    <cellStyle name="통화 [0] 2 22" xfId="8560"/>
    <cellStyle name="통화 [0] 2 22 2" xfId="8561"/>
    <cellStyle name="통화 [0] 2 23" xfId="8562"/>
    <cellStyle name="통화 [0] 2 23 2" xfId="8563"/>
    <cellStyle name="통화 [0] 2 24" xfId="8564"/>
    <cellStyle name="통화 [0] 2 24 2" xfId="8565"/>
    <cellStyle name="통화 [0] 2 25" xfId="8566"/>
    <cellStyle name="통화 [0] 2 25 2" xfId="8567"/>
    <cellStyle name="통화 [0] 2 26" xfId="8568"/>
    <cellStyle name="통화 [0] 2 26 2" xfId="8569"/>
    <cellStyle name="통화 [0] 2 27" xfId="8570"/>
    <cellStyle name="통화 [0] 2 27 2" xfId="8571"/>
    <cellStyle name="통화 [0] 2 28" xfId="8572"/>
    <cellStyle name="통화 [0] 2 28 2" xfId="8573"/>
    <cellStyle name="통화 [0] 2 29" xfId="8574"/>
    <cellStyle name="통화 [0] 2 29 2" xfId="8575"/>
    <cellStyle name="통화 [0] 2 3" xfId="3631"/>
    <cellStyle name="통화 [0] 2 3 2" xfId="8576"/>
    <cellStyle name="통화 [0] 2 3 2 2" xfId="8577"/>
    <cellStyle name="통화 [0] 2 3 2 3" xfId="8578"/>
    <cellStyle name="통화 [0] 2 3 3" xfId="8579"/>
    <cellStyle name="통화 [0] 2 3 3 2" xfId="8580"/>
    <cellStyle name="통화 [0] 2 3 4" xfId="8581"/>
    <cellStyle name="통화 [0] 2 3 5" xfId="8582"/>
    <cellStyle name="통화 [0] 2 30" xfId="8583"/>
    <cellStyle name="통화 [0] 2 30 2" xfId="8584"/>
    <cellStyle name="통화 [0] 2 31" xfId="8585"/>
    <cellStyle name="통화 [0] 2 31 2" xfId="8586"/>
    <cellStyle name="통화 [0] 2 32" xfId="8587"/>
    <cellStyle name="통화 [0] 2 32 2" xfId="8588"/>
    <cellStyle name="통화 [0] 2 33" xfId="8589"/>
    <cellStyle name="통화 [0] 2 33 2" xfId="8590"/>
    <cellStyle name="통화 [0] 2 34" xfId="8591"/>
    <cellStyle name="통화 [0] 2 34 2" xfId="8592"/>
    <cellStyle name="통화 [0] 2 35" xfId="8593"/>
    <cellStyle name="통화 [0] 2 35 2" xfId="8594"/>
    <cellStyle name="통화 [0] 2 36" xfId="8595"/>
    <cellStyle name="통화 [0] 2 37" xfId="8596"/>
    <cellStyle name="통화 [0] 2 4" xfId="4326"/>
    <cellStyle name="통화 [0] 2 4 2" xfId="8597"/>
    <cellStyle name="통화 [0] 2 4 2 2" xfId="8598"/>
    <cellStyle name="통화 [0] 2 4 3" xfId="8599"/>
    <cellStyle name="통화 [0] 2 4 4" xfId="8600"/>
    <cellStyle name="통화 [0] 2 5" xfId="7943"/>
    <cellStyle name="통화 [0] 2 5 2" xfId="8601"/>
    <cellStyle name="통화 [0] 2 5 2 2" xfId="8602"/>
    <cellStyle name="통화 [0] 2 5 3" xfId="8603"/>
    <cellStyle name="통화 [0] 2 5 4" xfId="8604"/>
    <cellStyle name="통화 [0] 2 6" xfId="8605"/>
    <cellStyle name="통화 [0] 2 6 2" xfId="8606"/>
    <cellStyle name="통화 [0] 2 7" xfId="8607"/>
    <cellStyle name="통화 [0] 2 7 2" xfId="8608"/>
    <cellStyle name="통화 [0] 2 8" xfId="8609"/>
    <cellStyle name="통화 [0] 2 8 2" xfId="8610"/>
    <cellStyle name="통화 [0] 2 9" xfId="8611"/>
    <cellStyle name="통화 [0] 2 9 2" xfId="8612"/>
    <cellStyle name="통화 [0] 2_010_주택건설" xfId="3632"/>
    <cellStyle name="통화 [0] 3" xfId="3633"/>
    <cellStyle name="통화 [0] 3 2" xfId="8613"/>
    <cellStyle name="통화 [0] 3 2 2" xfId="8614"/>
    <cellStyle name="통화 [0] 3 2 3" xfId="8615"/>
    <cellStyle name="통화 [0] 3 3" xfId="8616"/>
    <cellStyle name="통화 [0] 3 4" xfId="8617"/>
    <cellStyle name="통화 [0] 4" xfId="8618"/>
    <cellStyle name="통화 [0] 4 2" xfId="8619"/>
    <cellStyle name="통화 [0] 4 2 2" xfId="8620"/>
    <cellStyle name="통화 [0] 4 2 3" xfId="8621"/>
    <cellStyle name="통화 [0] 4 3" xfId="8622"/>
    <cellStyle name="통화 [0] 4 4" xfId="8623"/>
    <cellStyle name="통화 [0] 5" xfId="8624"/>
    <cellStyle name="통화 [0] 5 2" xfId="8625"/>
    <cellStyle name="통화 [0] 5 2 2" xfId="8626"/>
    <cellStyle name="통화 [0] 5 2 3" xfId="8627"/>
    <cellStyle name="통화 [0] 5 3" xfId="8628"/>
    <cellStyle name="통화 [0] 5 4" xfId="8629"/>
    <cellStyle name="퍼센트" xfId="417"/>
    <cellStyle name="퍼센트 2" xfId="542"/>
    <cellStyle name="퍼센트 2 2" xfId="2932"/>
    <cellStyle name="퍼센트 3" xfId="8630"/>
    <cellStyle name="표준" xfId="0" builtinId="0"/>
    <cellStyle name="표준 10" xfId="418"/>
    <cellStyle name="표준 10 10 2" xfId="8631"/>
    <cellStyle name="표준 10 2" xfId="2934"/>
    <cellStyle name="표준 10 2 2" xfId="6268"/>
    <cellStyle name="표준 10 2 2 2" xfId="8891"/>
    <cellStyle name="표준 10 2 3" xfId="9185"/>
    <cellStyle name="표준 10 3" xfId="3634"/>
    <cellStyle name="표준 10 4" xfId="3635"/>
    <cellStyle name="표준 10 5" xfId="3885"/>
    <cellStyle name="표준 10 6" xfId="6269"/>
    <cellStyle name="표준 10 6 2" xfId="9133"/>
    <cellStyle name="표준 10 7" xfId="2933"/>
    <cellStyle name="표준 10_010_주택건설" xfId="3636"/>
    <cellStyle name="표준 100" xfId="3637"/>
    <cellStyle name="표준 101" xfId="3638"/>
    <cellStyle name="표준 102" xfId="3639"/>
    <cellStyle name="표준 102 2" xfId="6461"/>
    <cellStyle name="표준 103" xfId="3640"/>
    <cellStyle name="표준 103 2" xfId="6317"/>
    <cellStyle name="표준 104" xfId="6462"/>
    <cellStyle name="표준 104 2" xfId="9234"/>
    <cellStyle name="표준 104 2 2" xfId="9546"/>
    <cellStyle name="표준 105" xfId="6463"/>
    <cellStyle name="표준 105 2" xfId="6464"/>
    <cellStyle name="표준 105 2 2" xfId="9403"/>
    <cellStyle name="표준 105 3" xfId="6465"/>
    <cellStyle name="표준 105 3 2" xfId="9404"/>
    <cellStyle name="표준 105 4" xfId="9402"/>
    <cellStyle name="표준 106" xfId="6466"/>
    <cellStyle name="표준 106 2" xfId="6467"/>
    <cellStyle name="표준 106 2 2" xfId="9406"/>
    <cellStyle name="표준 106 3" xfId="9405"/>
    <cellStyle name="표준 107" xfId="8632"/>
    <cellStyle name="표준 107 2" xfId="9233"/>
    <cellStyle name="표준 107 2 2" xfId="9545"/>
    <cellStyle name="표준 108" xfId="9232"/>
    <cellStyle name="표준 108 2" xfId="9544"/>
    <cellStyle name="표준 109" xfId="3641"/>
    <cellStyle name="표준 109 2" xfId="3642"/>
    <cellStyle name="표준 109 3" xfId="4327"/>
    <cellStyle name="표준 11" xfId="419"/>
    <cellStyle name="표준 11 2" xfId="2935"/>
    <cellStyle name="표준 11 2 2" xfId="8633"/>
    <cellStyle name="표준 11 2 2 2" xfId="8634"/>
    <cellStyle name="표준 11 2 2 3" xfId="8635"/>
    <cellStyle name="표준 11 2 2 4" xfId="8636"/>
    <cellStyle name="표준 11 2 2 4 2" xfId="8637"/>
    <cellStyle name="표준 11 2 2 4 2 2" xfId="9452"/>
    <cellStyle name="표준 11 2 2 4 3" xfId="9451"/>
    <cellStyle name="표준 11 2 2 5" xfId="8638"/>
    <cellStyle name="표준 11 2 2_3_3관경별 현황" xfId="8639"/>
    <cellStyle name="표준 11 2 3" xfId="8640"/>
    <cellStyle name="표준 11 2 3 2" xfId="8641"/>
    <cellStyle name="표준 11 2 3 3" xfId="8642"/>
    <cellStyle name="표준 11 2 3 3 2" xfId="9454"/>
    <cellStyle name="표준 11 2 3 4" xfId="9453"/>
    <cellStyle name="표준 11 2 4" xfId="8643"/>
    <cellStyle name="표준 11 2 5" xfId="8644"/>
    <cellStyle name="표준 11 2 5 2" xfId="8645"/>
    <cellStyle name="표준 11 2 5 2 2" xfId="9456"/>
    <cellStyle name="표준 11 2 5 3" xfId="9455"/>
    <cellStyle name="표준 11 2 6" xfId="8646"/>
    <cellStyle name="표준 11 2 6 2" xfId="9457"/>
    <cellStyle name="표준 11 2 7" xfId="8647"/>
    <cellStyle name="표준 11 2 7 2" xfId="9458"/>
    <cellStyle name="표준 11 2_3_3관경별 현황" xfId="8648"/>
    <cellStyle name="표준 11 3" xfId="3643"/>
    <cellStyle name="표준 11 3 10" xfId="8649"/>
    <cellStyle name="표준 11 3 2" xfId="8650"/>
    <cellStyle name="표준 11 3 2 2" xfId="8651"/>
    <cellStyle name="표준 11 3 2_3_3관경별 현황" xfId="8652"/>
    <cellStyle name="표준 11 3 3" xfId="8653"/>
    <cellStyle name="표준 11 3 4" xfId="8654"/>
    <cellStyle name="표준 11 3 5" xfId="8655"/>
    <cellStyle name="표준 11 3 6" xfId="8656"/>
    <cellStyle name="표준 11 3 7" xfId="8657"/>
    <cellStyle name="표준 11 3 8" xfId="8658"/>
    <cellStyle name="표준 11 3 9" xfId="8659"/>
    <cellStyle name="표준 11 3_3_3관경별 현황" xfId="8660"/>
    <cellStyle name="표준 11 4" xfId="3644"/>
    <cellStyle name="표준 11 4 2" xfId="3645"/>
    <cellStyle name="표준 11 4 3" xfId="4328"/>
    <cellStyle name="표준 11 4 4" xfId="8661"/>
    <cellStyle name="표준 11 4 4 2" xfId="8662"/>
    <cellStyle name="표준 11 4 4 2 2" xfId="9460"/>
    <cellStyle name="표준 11 4 4 3" xfId="9459"/>
    <cellStyle name="표준 11 4 5" xfId="8663"/>
    <cellStyle name="표준 11 4 5 2" xfId="9461"/>
    <cellStyle name="표준 11 4_3_3관경별 현황" xfId="8664"/>
    <cellStyle name="표준 11 5" xfId="4329"/>
    <cellStyle name="표준 11 6" xfId="8025"/>
    <cellStyle name="표준 11 7" xfId="8665"/>
    <cellStyle name="표준 11 7 2" xfId="8666"/>
    <cellStyle name="표준 11 7 2 2" xfId="9463"/>
    <cellStyle name="표준 11 7 3" xfId="9462"/>
    <cellStyle name="표준 11 8" xfId="8667"/>
    <cellStyle name="표준 11 8 2" xfId="9464"/>
    <cellStyle name="표준 11_012_보건및사회보장" xfId="3646"/>
    <cellStyle name="표준 110" xfId="3647"/>
    <cellStyle name="표준 110 2" xfId="3648"/>
    <cellStyle name="표준 110 3" xfId="4330"/>
    <cellStyle name="표준 111" xfId="3649"/>
    <cellStyle name="표준 111 2" xfId="3650"/>
    <cellStyle name="표준 111 3" xfId="4331"/>
    <cellStyle name="표준 112" xfId="9231"/>
    <cellStyle name="표준 112 2" xfId="9543"/>
    <cellStyle name="표준 113" xfId="9230"/>
    <cellStyle name="표준 113 2" xfId="9542"/>
    <cellStyle name="표준 114" xfId="9229"/>
    <cellStyle name="표준 114 2" xfId="9541"/>
    <cellStyle name="표준 115" xfId="9228"/>
    <cellStyle name="표준 115 2" xfId="9540"/>
    <cellStyle name="표준 117" xfId="6468"/>
    <cellStyle name="표준 118" xfId="6469"/>
    <cellStyle name="표준 119" xfId="6470"/>
    <cellStyle name="표준 12" xfId="420"/>
    <cellStyle name="표준 12 10" xfId="9148"/>
    <cellStyle name="표준 12 2" xfId="421"/>
    <cellStyle name="표준 12 2 10" xfId="8668"/>
    <cellStyle name="표준 12 2 11" xfId="2936"/>
    <cellStyle name="표준 12 2 12" xfId="9183"/>
    <cellStyle name="표준 12 2 2" xfId="6270"/>
    <cellStyle name="표준 12 2 2 2" xfId="8669"/>
    <cellStyle name="표준 12 2 2 3" xfId="9130"/>
    <cellStyle name="표준 12 2 2_3_3관경별 현황" xfId="8670"/>
    <cellStyle name="표준 12 2 3" xfId="8671"/>
    <cellStyle name="표준 12 2 4" xfId="8672"/>
    <cellStyle name="표준 12 2 5" xfId="8673"/>
    <cellStyle name="표준 12 2 6" xfId="8674"/>
    <cellStyle name="표준 12 2 7" xfId="8675"/>
    <cellStyle name="표준 12 2 8" xfId="8676"/>
    <cellStyle name="표준 12 2 9" xfId="8677"/>
    <cellStyle name="표준 12 2_3_3관경별 현황" xfId="8678"/>
    <cellStyle name="표준 12 3" xfId="4332"/>
    <cellStyle name="표준 12 3 2" xfId="8679"/>
    <cellStyle name="표준 12 3 3" xfId="8680"/>
    <cellStyle name="표준 12 3_3_3관경별 현황" xfId="8681"/>
    <cellStyle name="표준 12 4" xfId="4333"/>
    <cellStyle name="표준 12 4 2" xfId="7944"/>
    <cellStyle name="표준 12 5" xfId="8682"/>
    <cellStyle name="표준 12 6" xfId="8683"/>
    <cellStyle name="표준 12 7" xfId="9184"/>
    <cellStyle name="표준 12 8" xfId="9057"/>
    <cellStyle name="표준 12 9" xfId="8883"/>
    <cellStyle name="표준 12_3_3관경별 현황" xfId="8684"/>
    <cellStyle name="표준 13" xfId="422"/>
    <cellStyle name="표준 13 10" xfId="538"/>
    <cellStyle name="표준 13 11" xfId="9051"/>
    <cellStyle name="표준 13 2" xfId="4334"/>
    <cellStyle name="표준 13 2 2" xfId="8685"/>
    <cellStyle name="표준 13 2 2 2" xfId="8686"/>
    <cellStyle name="표준 13 2 2_3_3관경별 현황" xfId="8687"/>
    <cellStyle name="표준 13 2 3" xfId="8688"/>
    <cellStyle name="표준 13 2_3_3관경별 현황" xfId="8689"/>
    <cellStyle name="표준 13 3" xfId="4335"/>
    <cellStyle name="표준 13 3 2" xfId="8690"/>
    <cellStyle name="표준 13 3_3_3관경별 현황" xfId="8691"/>
    <cellStyle name="표준 13 4" xfId="4336"/>
    <cellStyle name="표준 13 5" xfId="6271"/>
    <cellStyle name="표준 13 5 2" xfId="8743"/>
    <cellStyle name="표준 13 5 2 2" xfId="9473"/>
    <cellStyle name="표준 13 6" xfId="6272"/>
    <cellStyle name="표준 13 7" xfId="2937"/>
    <cellStyle name="표준 13 8" xfId="9053"/>
    <cellStyle name="표준 13 9" xfId="9279"/>
    <cellStyle name="표준 13_3_3관경별 현황" xfId="8692"/>
    <cellStyle name="표준 14" xfId="455"/>
    <cellStyle name="표준 14 2" xfId="457"/>
    <cellStyle name="표준 14 2 2" xfId="3652"/>
    <cellStyle name="표준 14 2 3" xfId="6273"/>
    <cellStyle name="표준 14 2 3 2" xfId="8890"/>
    <cellStyle name="표준 14 2 4" xfId="8860"/>
    <cellStyle name="표준 14 2 4 2" xfId="9300"/>
    <cellStyle name="표준 14 2 5" xfId="3651"/>
    <cellStyle name="표준 14 3" xfId="4337"/>
    <cellStyle name="표준 14 4" xfId="4338"/>
    <cellStyle name="표준 14 5" xfId="2938"/>
    <cellStyle name="표준 14 6" xfId="9293"/>
    <cellStyle name="표준 14 6 2" xfId="9560"/>
    <cellStyle name="표준 15" xfId="456"/>
    <cellStyle name="표준 15 10" xfId="8693"/>
    <cellStyle name="표준 15 10 2" xfId="9465"/>
    <cellStyle name="표준 15 11" xfId="3653"/>
    <cellStyle name="표준 15 12" xfId="9301"/>
    <cellStyle name="표준 15 2" xfId="500"/>
    <cellStyle name="표준 15 2 2" xfId="6274"/>
    <cellStyle name="표준 15 2 2 2" xfId="8931"/>
    <cellStyle name="표준 15 2 3" xfId="8694"/>
    <cellStyle name="표준 15 2 4" xfId="8695"/>
    <cellStyle name="표준 15 2 5" xfId="3654"/>
    <cellStyle name="표준 15 2 6" xfId="9302"/>
    <cellStyle name="표준 15 2_3_3관경별 현황" xfId="8696"/>
    <cellStyle name="표준 15 3" xfId="4339"/>
    <cellStyle name="표준 15 3 2" xfId="8697"/>
    <cellStyle name="표준 15 3 3" xfId="8698"/>
    <cellStyle name="표준 15 3 3 2" xfId="9466"/>
    <cellStyle name="표준 15 4" xfId="8699"/>
    <cellStyle name="표준 15 5" xfId="8700"/>
    <cellStyle name="표준 15 5 2" xfId="8701"/>
    <cellStyle name="표준 15 5 2 2" xfId="9468"/>
    <cellStyle name="표준 15 5 3" xfId="9467"/>
    <cellStyle name="표준 15 6" xfId="8702"/>
    <cellStyle name="표준 15 6 2" xfId="9469"/>
    <cellStyle name="표준 15 7" xfId="8703"/>
    <cellStyle name="표준 15 7 2" xfId="9470"/>
    <cellStyle name="표준 15 8" xfId="8704"/>
    <cellStyle name="표준 15 8 2" xfId="9471"/>
    <cellStyle name="표준 15 9" xfId="8705"/>
    <cellStyle name="표준 15 9 2" xfId="9472"/>
    <cellStyle name="표준 15_3_3관경별 현황" xfId="8706"/>
    <cellStyle name="표준 16" xfId="3655"/>
    <cellStyle name="표준 16 2" xfId="3656"/>
    <cellStyle name="표준 16 2 2" xfId="6275"/>
    <cellStyle name="표준 16 2 2 2" xfId="8930"/>
    <cellStyle name="표준 16 2 3" xfId="8707"/>
    <cellStyle name="표준 16 3" xfId="6471"/>
    <cellStyle name="표준 168" xfId="3657"/>
    <cellStyle name="표준 169" xfId="3658"/>
    <cellStyle name="표준 17" xfId="3659"/>
    <cellStyle name="표준 17 2" xfId="3660"/>
    <cellStyle name="표준 17 2 2" xfId="6276"/>
    <cellStyle name="표준 17 3" xfId="6472"/>
    <cellStyle name="표준 170" xfId="3661"/>
    <cellStyle name="표준 171" xfId="3662"/>
    <cellStyle name="표준 172" xfId="3663"/>
    <cellStyle name="표준 173" xfId="3664"/>
    <cellStyle name="표준 175" xfId="3665"/>
    <cellStyle name="표준 176" xfId="3666"/>
    <cellStyle name="표준 177" xfId="3667"/>
    <cellStyle name="표준 178" xfId="3668"/>
    <cellStyle name="표준 179" xfId="3669"/>
    <cellStyle name="표준 18" xfId="3670"/>
    <cellStyle name="표준 18 2" xfId="3671"/>
    <cellStyle name="표준 18 3" xfId="3672"/>
    <cellStyle name="표준 18 3 2" xfId="6277"/>
    <cellStyle name="표준 18 3 3" xfId="6278"/>
    <cellStyle name="표준 180" xfId="3673"/>
    <cellStyle name="표준 181" xfId="3674"/>
    <cellStyle name="표준 182" xfId="3675"/>
    <cellStyle name="표준 183" xfId="3676"/>
    <cellStyle name="표준 19" xfId="3677"/>
    <cellStyle name="표준 19 2" xfId="3678"/>
    <cellStyle name="표준 19 2 2" xfId="6279"/>
    <cellStyle name="표준 19 2 2 2" xfId="8929"/>
    <cellStyle name="표준 19 2 3" xfId="8708"/>
    <cellStyle name="표준 19 3" xfId="6473"/>
    <cellStyle name="표준 2" xfId="423"/>
    <cellStyle name="표준 2 10" xfId="543"/>
    <cellStyle name="표준 2 10 2" xfId="6474"/>
    <cellStyle name="표준 2 11" xfId="3679"/>
    <cellStyle name="표준 2 11 2" xfId="3680"/>
    <cellStyle name="표준 2 11 2 2" xfId="3681"/>
    <cellStyle name="표준 2 11 2 3" xfId="4340"/>
    <cellStyle name="표준 2 11 3" xfId="4341"/>
    <cellStyle name="표준 2 11 4" xfId="7945"/>
    <cellStyle name="표준 2 12" xfId="3682"/>
    <cellStyle name="표준 2 12 2" xfId="6475"/>
    <cellStyle name="표준 2 13" xfId="3683"/>
    <cellStyle name="표준 2 13 2" xfId="4342"/>
    <cellStyle name="표준 2 13 3" xfId="9192"/>
    <cellStyle name="표준 2 14" xfId="3684"/>
    <cellStyle name="표준 2 14 2" xfId="6476"/>
    <cellStyle name="표준 2 15" xfId="4343"/>
    <cellStyle name="표준 2 15 2" xfId="6477"/>
    <cellStyle name="표준 2 16" xfId="4344"/>
    <cellStyle name="표준 2 16 2" xfId="6478"/>
    <cellStyle name="표준 2 17" xfId="4345"/>
    <cellStyle name="표준 2 17 2" xfId="6479"/>
    <cellStyle name="표준 2 18" xfId="6480"/>
    <cellStyle name="표준 2 18 2" xfId="6481"/>
    <cellStyle name="표준 2 19" xfId="6482"/>
    <cellStyle name="표준 2 19 2" xfId="6483"/>
    <cellStyle name="표준 2 2" xfId="424"/>
    <cellStyle name="표준 2 2 10" xfId="9291"/>
    <cellStyle name="표준 2 2 2" xfId="425"/>
    <cellStyle name="표준 2 2 2 10 2" xfId="8709"/>
    <cellStyle name="표준 2 2 2 2" xfId="3685"/>
    <cellStyle name="표준 2 2 2 2 2" xfId="6484"/>
    <cellStyle name="표준 2 2 2 3" xfId="3686"/>
    <cellStyle name="표준 2 2 2_8. 인구비정리" xfId="8710"/>
    <cellStyle name="표준 2 2 3" xfId="3687"/>
    <cellStyle name="표준 2 2 3 2" xfId="3688"/>
    <cellStyle name="표준 2 2 3 2 2" xfId="8861"/>
    <cellStyle name="표준 2 2 3 3" xfId="3689"/>
    <cellStyle name="표준 2 2 3 4" xfId="4346"/>
    <cellStyle name="표준 2 2 3 5" xfId="7946"/>
    <cellStyle name="표준 2 2 3 6" xfId="8862"/>
    <cellStyle name="표준 2 2 3_004_노동" xfId="3690"/>
    <cellStyle name="표준 2 2 4" xfId="3691"/>
    <cellStyle name="표준 2 2 4 2" xfId="3692"/>
    <cellStyle name="표준 2 2 4 3" xfId="7947"/>
    <cellStyle name="표준 2 2 5" xfId="3693"/>
    <cellStyle name="표준 2 2 6" xfId="3694"/>
    <cellStyle name="표준 2 2 6 2" xfId="3695"/>
    <cellStyle name="표준 2 2 6 3" xfId="8863"/>
    <cellStyle name="표준 2 2 7" xfId="3696"/>
    <cellStyle name="표준 2 2 7 2" xfId="6280"/>
    <cellStyle name="표준 2 2 7 2 2" xfId="9115"/>
    <cellStyle name="표준 2 2 8" xfId="4347"/>
    <cellStyle name="표준 2 2 8 2" xfId="8864"/>
    <cellStyle name="표준 2 2 9" xfId="4348"/>
    <cellStyle name="표준 2 2_004_노동" xfId="3697"/>
    <cellStyle name="표준 2 20" xfId="6485"/>
    <cellStyle name="표준 2 20 2" xfId="6486"/>
    <cellStyle name="표준 2 21" xfId="6487"/>
    <cellStyle name="표준 2 21 2" xfId="6488"/>
    <cellStyle name="표준 2 22" xfId="6489"/>
    <cellStyle name="표준 2 22 2" xfId="6490"/>
    <cellStyle name="표준 2 23" xfId="6491"/>
    <cellStyle name="표준 2 23 2" xfId="6492"/>
    <cellStyle name="표준 2 24" xfId="6493"/>
    <cellStyle name="표준 2 24 2" xfId="6494"/>
    <cellStyle name="표준 2 25" xfId="6495"/>
    <cellStyle name="표준 2 25 2" xfId="6496"/>
    <cellStyle name="표준 2 26" xfId="6497"/>
    <cellStyle name="표준 2 26 2" xfId="6498"/>
    <cellStyle name="표준 2 27" xfId="6499"/>
    <cellStyle name="표준 2 27 2" xfId="6500"/>
    <cellStyle name="표준 2 28" xfId="6501"/>
    <cellStyle name="표준 2 28 2" xfId="6502"/>
    <cellStyle name="표준 2 29" xfId="6503"/>
    <cellStyle name="표준 2 29 2" xfId="6504"/>
    <cellStyle name="표준 2 3" xfId="426"/>
    <cellStyle name="표준 2 3 2" xfId="544"/>
    <cellStyle name="표준 2 3 2 2" xfId="3698"/>
    <cellStyle name="표준 2 3 2 2 2" xfId="3699"/>
    <cellStyle name="표준 2 3 2 3" xfId="3700"/>
    <cellStyle name="표준 2 3 2 4" xfId="7948"/>
    <cellStyle name="표준 2 3 2_009_유통금융보험및기타서비스" xfId="3701"/>
    <cellStyle name="표준 2 3 3" xfId="3702"/>
    <cellStyle name="표준 2 3 3 2" xfId="3703"/>
    <cellStyle name="표준 2 3 3 3" xfId="3704"/>
    <cellStyle name="표준 2 3 3 4" xfId="7949"/>
    <cellStyle name="표준 2 3 3_010_주택건설" xfId="3705"/>
    <cellStyle name="표준 2 3 4" xfId="3706"/>
    <cellStyle name="표준 2 3 4 2" xfId="4349"/>
    <cellStyle name="표준 2 3 4 3" xfId="9236"/>
    <cellStyle name="표준 2 3 41" xfId="8711"/>
    <cellStyle name="표준 2 3 5" xfId="4350"/>
    <cellStyle name="표준 2 3_006_농림수산" xfId="3707"/>
    <cellStyle name="표준 2 30" xfId="6505"/>
    <cellStyle name="표준 2 30 2" xfId="6506"/>
    <cellStyle name="표준 2 31" xfId="6507"/>
    <cellStyle name="표준 2 31 2" xfId="6508"/>
    <cellStyle name="표준 2 32" xfId="6509"/>
    <cellStyle name="표준 2 32 2" xfId="6510"/>
    <cellStyle name="표준 2 33" xfId="6511"/>
    <cellStyle name="표준 2 33 2" xfId="6512"/>
    <cellStyle name="표준 2 34" xfId="6513"/>
    <cellStyle name="표준 2 34 2" xfId="6514"/>
    <cellStyle name="표준 2 35" xfId="6515"/>
    <cellStyle name="표준 2 35 2" xfId="6516"/>
    <cellStyle name="표준 2 36" xfId="6517"/>
    <cellStyle name="표준 2 36 2" xfId="6518"/>
    <cellStyle name="표준 2 37" xfId="6519"/>
    <cellStyle name="표준 2 37 2" xfId="6520"/>
    <cellStyle name="표준 2 38" xfId="6521"/>
    <cellStyle name="표준 2 38 2" xfId="6522"/>
    <cellStyle name="표준 2 39" xfId="6523"/>
    <cellStyle name="표준 2 39 2" xfId="6524"/>
    <cellStyle name="표준 2 4" xfId="427"/>
    <cellStyle name="표준 2 4 10" xfId="4351"/>
    <cellStyle name="표준 2 4 2" xfId="545"/>
    <cellStyle name="표준 2 4 2 2" xfId="2939"/>
    <cellStyle name="표준 2 4 2 2 2" xfId="3708"/>
    <cellStyle name="표준 2 4 2 2 2 2" xfId="8865"/>
    <cellStyle name="표준 2 4 2 2 3" xfId="6281"/>
    <cellStyle name="표준 2 4 2 2 4" xfId="9257"/>
    <cellStyle name="표준 2 4 2 3" xfId="3709"/>
    <cellStyle name="표준 2 4 2 4" xfId="7950"/>
    <cellStyle name="표준 2 4 2_009_유통금융보험및기타서비스" xfId="3710"/>
    <cellStyle name="표준 2 4 3" xfId="3711"/>
    <cellStyle name="표준 2 4 3 2" xfId="3712"/>
    <cellStyle name="표준 2 4 3 3" xfId="3713"/>
    <cellStyle name="표준 2 4 3 4" xfId="7951"/>
    <cellStyle name="표준 2 4 4" xfId="4352"/>
    <cellStyle name="표준 2 4 4 2" xfId="4353"/>
    <cellStyle name="표준 2 4 5" xfId="4354"/>
    <cellStyle name="표준 2 4 6" xfId="4355"/>
    <cellStyle name="표준 2 4 7" xfId="4356"/>
    <cellStyle name="표준 2 4 8" xfId="4357"/>
    <cellStyle name="표준 2 4 9" xfId="4358"/>
    <cellStyle name="표준 2 4_004_노동" xfId="3714"/>
    <cellStyle name="표준 2 40" xfId="6525"/>
    <cellStyle name="표준 2 40 2" xfId="6526"/>
    <cellStyle name="표준 2 41" xfId="6527"/>
    <cellStyle name="표준 2 41 2" xfId="6528"/>
    <cellStyle name="표준 2 42" xfId="6529"/>
    <cellStyle name="표준 2 42 2" xfId="6530"/>
    <cellStyle name="표준 2 43" xfId="6531"/>
    <cellStyle name="표준 2 43 2" xfId="6532"/>
    <cellStyle name="표준 2 44" xfId="6533"/>
    <cellStyle name="표준 2 44 2" xfId="6534"/>
    <cellStyle name="표준 2 45" xfId="6535"/>
    <cellStyle name="표준 2 45 2" xfId="6536"/>
    <cellStyle name="표준 2 46" xfId="6537"/>
    <cellStyle name="표준 2 46 2" xfId="6538"/>
    <cellStyle name="표준 2 47" xfId="6539"/>
    <cellStyle name="표준 2 47 2" xfId="6540"/>
    <cellStyle name="표준 2 48" xfId="6541"/>
    <cellStyle name="표준 2 48 2" xfId="6542"/>
    <cellStyle name="표준 2 49" xfId="6543"/>
    <cellStyle name="표준 2 49 2" xfId="6544"/>
    <cellStyle name="표준 2 5" xfId="428"/>
    <cellStyle name="표준 2 5 2" xfId="547"/>
    <cellStyle name="표준 2 5 2 2" xfId="3715"/>
    <cellStyle name="표준 2 5 2 3" xfId="7952"/>
    <cellStyle name="표준 2 5 3" xfId="3716"/>
    <cellStyle name="표준 2 5 4" xfId="7953"/>
    <cellStyle name="표준 2 5 5" xfId="546"/>
    <cellStyle name="표준 2 5_006_농림수산" xfId="3717"/>
    <cellStyle name="표준 2 50" xfId="6545"/>
    <cellStyle name="표준 2 50 2" xfId="6546"/>
    <cellStyle name="표준 2 51" xfId="6547"/>
    <cellStyle name="표준 2 51 2" xfId="6548"/>
    <cellStyle name="표준 2 52" xfId="6549"/>
    <cellStyle name="표준 2 52 2" xfId="6550"/>
    <cellStyle name="표준 2 53" xfId="6551"/>
    <cellStyle name="표준 2 53 2" xfId="6552"/>
    <cellStyle name="표준 2 54" xfId="6553"/>
    <cellStyle name="표준 2 54 2" xfId="6554"/>
    <cellStyle name="표준 2 55" xfId="6555"/>
    <cellStyle name="표준 2 55 2" xfId="6556"/>
    <cellStyle name="표준 2 56" xfId="6557"/>
    <cellStyle name="표준 2 56 2" xfId="6558"/>
    <cellStyle name="표준 2 57" xfId="6559"/>
    <cellStyle name="표준 2 57 2" xfId="6560"/>
    <cellStyle name="표준 2 58" xfId="6561"/>
    <cellStyle name="표준 2 58 2" xfId="6562"/>
    <cellStyle name="표준 2 59" xfId="6563"/>
    <cellStyle name="표준 2 59 2" xfId="6564"/>
    <cellStyle name="표준 2 6" xfId="548"/>
    <cellStyle name="표준 2 6 2" xfId="3718"/>
    <cellStyle name="표준 2 6 2 2" xfId="3719"/>
    <cellStyle name="표준 2 6 2 3" xfId="7954"/>
    <cellStyle name="표준 2 6 3" xfId="3720"/>
    <cellStyle name="표준 2 6 3 2" xfId="3721"/>
    <cellStyle name="표준 2 6 3 3" xfId="8866"/>
    <cellStyle name="표준 2 6 4" xfId="7955"/>
    <cellStyle name="표준 2 6_004_노동" xfId="3722"/>
    <cellStyle name="표준 2 60" xfId="6565"/>
    <cellStyle name="표준 2 60 2" xfId="6566"/>
    <cellStyle name="표준 2 61" xfId="6567"/>
    <cellStyle name="표준 2 61 2" xfId="6568"/>
    <cellStyle name="표준 2 62" xfId="6569"/>
    <cellStyle name="표준 2 62 2" xfId="6570"/>
    <cellStyle name="표준 2 63" xfId="6571"/>
    <cellStyle name="표준 2 63 2" xfId="6572"/>
    <cellStyle name="표준 2 64" xfId="6573"/>
    <cellStyle name="표준 2 64 2" xfId="6574"/>
    <cellStyle name="표준 2 65" xfId="6575"/>
    <cellStyle name="표준 2 65 2" xfId="6576"/>
    <cellStyle name="표준 2 66" xfId="6577"/>
    <cellStyle name="표준 2 66 2" xfId="6578"/>
    <cellStyle name="표준 2 67" xfId="6579"/>
    <cellStyle name="표준 2 67 2" xfId="6580"/>
    <cellStyle name="표준 2 68" xfId="6581"/>
    <cellStyle name="표준 2 7" xfId="549"/>
    <cellStyle name="표준 2 7 2" xfId="4359"/>
    <cellStyle name="표준 2 7 3" xfId="7956"/>
    <cellStyle name="표준 2 8" xfId="550"/>
    <cellStyle name="표준 2 8 2" xfId="6582"/>
    <cellStyle name="표준 2 9" xfId="551"/>
    <cellStyle name="표준 2 9 2" xfId="6583"/>
    <cellStyle name="표준 2_(붙임2) 시정통계 활용도 의견조사표" xfId="3723"/>
    <cellStyle name="표준 20" xfId="3724"/>
    <cellStyle name="표준 20 2" xfId="6584"/>
    <cellStyle name="표준 20 2 2" xfId="6585"/>
    <cellStyle name="표준 20 3" xfId="6586"/>
    <cellStyle name="표준 20 4" xfId="6587"/>
    <cellStyle name="표준 20 5" xfId="6588"/>
    <cellStyle name="표준 20 6" xfId="6589"/>
    <cellStyle name="표준 20 6 2" xfId="6590"/>
    <cellStyle name="표준 20 6 2 2" xfId="9408"/>
    <cellStyle name="표준 20 6 3" xfId="9407"/>
    <cellStyle name="표준 21" xfId="3725"/>
    <cellStyle name="표준 21 2" xfId="6591"/>
    <cellStyle name="표준 21 2 2" xfId="6592"/>
    <cellStyle name="표준 21 3" xfId="6593"/>
    <cellStyle name="표준 21 4" xfId="6594"/>
    <cellStyle name="표준 21 5" xfId="6595"/>
    <cellStyle name="표준 21 6" xfId="6596"/>
    <cellStyle name="표준 22" xfId="3726"/>
    <cellStyle name="표준 22 10" xfId="6597"/>
    <cellStyle name="표준 22 11" xfId="6598"/>
    <cellStyle name="표준 22 12" xfId="6599"/>
    <cellStyle name="표준 22 13" xfId="6600"/>
    <cellStyle name="표준 22 14" xfId="6601"/>
    <cellStyle name="표준 22 15" xfId="6602"/>
    <cellStyle name="표준 22 16" xfId="6603"/>
    <cellStyle name="표준 22 17" xfId="6604"/>
    <cellStyle name="표준 22 18" xfId="6605"/>
    <cellStyle name="표준 22 19" xfId="6606"/>
    <cellStyle name="표준 22 2" xfId="3727"/>
    <cellStyle name="표준 22 2 2" xfId="6607"/>
    <cellStyle name="표준 22 20" xfId="6608"/>
    <cellStyle name="표준 22 21" xfId="6609"/>
    <cellStyle name="표준 22 22" xfId="6610"/>
    <cellStyle name="표준 22 23" xfId="6611"/>
    <cellStyle name="표준 22 24" xfId="6612"/>
    <cellStyle name="표준 22 25" xfId="6613"/>
    <cellStyle name="표준 22 26" xfId="6614"/>
    <cellStyle name="표준 22 27" xfId="6615"/>
    <cellStyle name="표준 22 28" xfId="6616"/>
    <cellStyle name="표준 22 29" xfId="6617"/>
    <cellStyle name="표준 22 3" xfId="4360"/>
    <cellStyle name="표준 22 3 2" xfId="6618"/>
    <cellStyle name="표준 22 30" xfId="6619"/>
    <cellStyle name="표준 22 31" xfId="6620"/>
    <cellStyle name="표준 22 32" xfId="6621"/>
    <cellStyle name="표준 22 33" xfId="6622"/>
    <cellStyle name="표준 22 34" xfId="6623"/>
    <cellStyle name="표준 22 35" xfId="6624"/>
    <cellStyle name="표준 22 36" xfId="6625"/>
    <cellStyle name="표준 22 37" xfId="6626"/>
    <cellStyle name="표준 22 38" xfId="6627"/>
    <cellStyle name="표준 22 39" xfId="6628"/>
    <cellStyle name="표준 22 4" xfId="6629"/>
    <cellStyle name="표준 22 4 2" xfId="6630"/>
    <cellStyle name="표준 22 40" xfId="6631"/>
    <cellStyle name="표준 22 41" xfId="6632"/>
    <cellStyle name="표준 22 42" xfId="6633"/>
    <cellStyle name="표준 22 43" xfId="6634"/>
    <cellStyle name="표준 22 44" xfId="6635"/>
    <cellStyle name="표준 22 45" xfId="6636"/>
    <cellStyle name="표준 22 46" xfId="6637"/>
    <cellStyle name="표준 22 47" xfId="6638"/>
    <cellStyle name="표준 22 48" xfId="6639"/>
    <cellStyle name="표준 22 5" xfId="6640"/>
    <cellStyle name="표준 22 5 2" xfId="6641"/>
    <cellStyle name="표준 22 6" xfId="6642"/>
    <cellStyle name="표준 22 7" xfId="6643"/>
    <cellStyle name="표준 22 8" xfId="6644"/>
    <cellStyle name="표준 22 9" xfId="6645"/>
    <cellStyle name="표준 23" xfId="3728"/>
    <cellStyle name="표준 23 10" xfId="6646"/>
    <cellStyle name="표준 23 11" xfId="6647"/>
    <cellStyle name="표준 23 12" xfId="6648"/>
    <cellStyle name="표준 23 13" xfId="6649"/>
    <cellStyle name="표준 23 14" xfId="6650"/>
    <cellStyle name="표준 23 15" xfId="6651"/>
    <cellStyle name="표준 23 16" xfId="6652"/>
    <cellStyle name="표준 23 17" xfId="6653"/>
    <cellStyle name="표준 23 18" xfId="6654"/>
    <cellStyle name="표준 23 19" xfId="6655"/>
    <cellStyle name="표준 23 2" xfId="6656"/>
    <cellStyle name="표준 23 20" xfId="6657"/>
    <cellStyle name="표준 23 21" xfId="6658"/>
    <cellStyle name="표준 23 22" xfId="6659"/>
    <cellStyle name="표준 23 23" xfId="6660"/>
    <cellStyle name="표준 23 24" xfId="6661"/>
    <cellStyle name="표준 23 25" xfId="6662"/>
    <cellStyle name="표준 23 26" xfId="6663"/>
    <cellStyle name="표준 23 27" xfId="6664"/>
    <cellStyle name="표준 23 28" xfId="6665"/>
    <cellStyle name="표준 23 29" xfId="6666"/>
    <cellStyle name="표준 23 3" xfId="6667"/>
    <cellStyle name="표준 23 30" xfId="6668"/>
    <cellStyle name="표준 23 31" xfId="6669"/>
    <cellStyle name="표준 23 32" xfId="6670"/>
    <cellStyle name="표준 23 33" xfId="6671"/>
    <cellStyle name="표준 23 34" xfId="6672"/>
    <cellStyle name="표준 23 35" xfId="6673"/>
    <cellStyle name="표준 23 36" xfId="6674"/>
    <cellStyle name="표준 23 37" xfId="6675"/>
    <cellStyle name="표준 23 38" xfId="6676"/>
    <cellStyle name="표준 23 39" xfId="6677"/>
    <cellStyle name="표준 23 4" xfId="6678"/>
    <cellStyle name="표준 23 40" xfId="6679"/>
    <cellStyle name="표준 23 41" xfId="6680"/>
    <cellStyle name="표준 23 42" xfId="6681"/>
    <cellStyle name="표준 23 43" xfId="6682"/>
    <cellStyle name="표준 23 44" xfId="6683"/>
    <cellStyle name="표준 23 45" xfId="6684"/>
    <cellStyle name="표준 23 46" xfId="6685"/>
    <cellStyle name="표준 23 47" xfId="6686"/>
    <cellStyle name="표준 23 48" xfId="6687"/>
    <cellStyle name="표준 23 5" xfId="6688"/>
    <cellStyle name="표준 23 6" xfId="6689"/>
    <cellStyle name="표준 23 7" xfId="6690"/>
    <cellStyle name="표준 23 8" xfId="6691"/>
    <cellStyle name="표준 23 9" xfId="6692"/>
    <cellStyle name="표준 24" xfId="3729"/>
    <cellStyle name="표준 24 10" xfId="6693"/>
    <cellStyle name="표준 24 11" xfId="6694"/>
    <cellStyle name="표준 24 12" xfId="6695"/>
    <cellStyle name="표준 24 13" xfId="6696"/>
    <cellStyle name="표준 24 14" xfId="6697"/>
    <cellStyle name="표준 24 15" xfId="6698"/>
    <cellStyle name="표준 24 16" xfId="6699"/>
    <cellStyle name="표준 24 17" xfId="6700"/>
    <cellStyle name="표준 24 18" xfId="6701"/>
    <cellStyle name="표준 24 19" xfId="6702"/>
    <cellStyle name="표준 24 2" xfId="6703"/>
    <cellStyle name="표준 24 20" xfId="6704"/>
    <cellStyle name="표준 24 21" xfId="6705"/>
    <cellStyle name="표준 24 22" xfId="6706"/>
    <cellStyle name="표준 24 23" xfId="6707"/>
    <cellStyle name="표준 24 24" xfId="6708"/>
    <cellStyle name="표준 24 25" xfId="6709"/>
    <cellStyle name="표준 24 26" xfId="6710"/>
    <cellStyle name="표준 24 27" xfId="6711"/>
    <cellStyle name="표준 24 28" xfId="6712"/>
    <cellStyle name="표준 24 29" xfId="6713"/>
    <cellStyle name="표준 24 3" xfId="6714"/>
    <cellStyle name="표준 24 30" xfId="6715"/>
    <cellStyle name="표준 24 31" xfId="6716"/>
    <cellStyle name="표준 24 32" xfId="6717"/>
    <cellStyle name="표준 24 33" xfId="6718"/>
    <cellStyle name="표준 24 34" xfId="6719"/>
    <cellStyle name="표준 24 35" xfId="6720"/>
    <cellStyle name="표준 24 36" xfId="6721"/>
    <cellStyle name="표준 24 37" xfId="6722"/>
    <cellStyle name="표준 24 38" xfId="6723"/>
    <cellStyle name="표준 24 39" xfId="6724"/>
    <cellStyle name="표준 24 4" xfId="6725"/>
    <cellStyle name="표준 24 40" xfId="6726"/>
    <cellStyle name="표준 24 41" xfId="6727"/>
    <cellStyle name="표준 24 42" xfId="6728"/>
    <cellStyle name="표준 24 43" xfId="6729"/>
    <cellStyle name="표준 24 44" xfId="6730"/>
    <cellStyle name="표준 24 45" xfId="6731"/>
    <cellStyle name="표준 24 46" xfId="6732"/>
    <cellStyle name="표준 24 47" xfId="6733"/>
    <cellStyle name="표준 24 48" xfId="6734"/>
    <cellStyle name="표준 24 5" xfId="6735"/>
    <cellStyle name="표준 24 6" xfId="6736"/>
    <cellStyle name="표준 24 7" xfId="6737"/>
    <cellStyle name="표준 24 8" xfId="6738"/>
    <cellStyle name="표준 24 9" xfId="6739"/>
    <cellStyle name="표준 25" xfId="3730"/>
    <cellStyle name="표준 25 10" xfId="6740"/>
    <cellStyle name="표준 25 11" xfId="6741"/>
    <cellStyle name="표준 25 12" xfId="6742"/>
    <cellStyle name="표준 25 13" xfId="6743"/>
    <cellStyle name="표준 25 14" xfId="6744"/>
    <cellStyle name="표준 25 15" xfId="6745"/>
    <cellStyle name="표준 25 16" xfId="6746"/>
    <cellStyle name="표준 25 17" xfId="6747"/>
    <cellStyle name="표준 25 18" xfId="6748"/>
    <cellStyle name="표준 25 19" xfId="6749"/>
    <cellStyle name="표준 25 2" xfId="6750"/>
    <cellStyle name="표준 25 20" xfId="6751"/>
    <cellStyle name="표준 25 21" xfId="6752"/>
    <cellStyle name="표준 25 22" xfId="6753"/>
    <cellStyle name="표준 25 23" xfId="6754"/>
    <cellStyle name="표준 25 24" xfId="6755"/>
    <cellStyle name="표준 25 25" xfId="6756"/>
    <cellStyle name="표준 25 26" xfId="6757"/>
    <cellStyle name="표준 25 27" xfId="6758"/>
    <cellStyle name="표준 25 28" xfId="6759"/>
    <cellStyle name="표준 25 29" xfId="6760"/>
    <cellStyle name="표준 25 3" xfId="6761"/>
    <cellStyle name="표준 25 30" xfId="6762"/>
    <cellStyle name="표준 25 31" xfId="6763"/>
    <cellStyle name="표준 25 32" xfId="6764"/>
    <cellStyle name="표준 25 33" xfId="6765"/>
    <cellStyle name="표준 25 34" xfId="6766"/>
    <cellStyle name="표준 25 35" xfId="6767"/>
    <cellStyle name="표준 25 36" xfId="6768"/>
    <cellStyle name="표준 25 37" xfId="6769"/>
    <cellStyle name="표준 25 38" xfId="6770"/>
    <cellStyle name="표준 25 39" xfId="6771"/>
    <cellStyle name="표준 25 4" xfId="6772"/>
    <cellStyle name="표준 25 40" xfId="6773"/>
    <cellStyle name="표준 25 41" xfId="6774"/>
    <cellStyle name="표준 25 42" xfId="6775"/>
    <cellStyle name="표준 25 43" xfId="6776"/>
    <cellStyle name="표준 25 44" xfId="6777"/>
    <cellStyle name="표준 25 45" xfId="6778"/>
    <cellStyle name="표준 25 46" xfId="6779"/>
    <cellStyle name="표준 25 47" xfId="6780"/>
    <cellStyle name="표준 25 48" xfId="6781"/>
    <cellStyle name="표준 25 5" xfId="6782"/>
    <cellStyle name="표준 25 6" xfId="6783"/>
    <cellStyle name="표준 25 7" xfId="6784"/>
    <cellStyle name="표준 25 8" xfId="6785"/>
    <cellStyle name="표준 25 9" xfId="6786"/>
    <cellStyle name="표준 256" xfId="6787"/>
    <cellStyle name="표준 257" xfId="6788"/>
    <cellStyle name="표준 258" xfId="6789"/>
    <cellStyle name="표준 259" xfId="6790"/>
    <cellStyle name="표준 26" xfId="3731"/>
    <cellStyle name="표준 26 10" xfId="6791"/>
    <cellStyle name="표준 26 11" xfId="6792"/>
    <cellStyle name="표준 26 12" xfId="6793"/>
    <cellStyle name="표준 26 13" xfId="6794"/>
    <cellStyle name="표준 26 14" xfId="6795"/>
    <cellStyle name="표준 26 15" xfId="6796"/>
    <cellStyle name="표준 26 16" xfId="6797"/>
    <cellStyle name="표준 26 17" xfId="6798"/>
    <cellStyle name="표준 26 18" xfId="6799"/>
    <cellStyle name="표준 26 19" xfId="6800"/>
    <cellStyle name="표준 26 2" xfId="3732"/>
    <cellStyle name="표준 26 2 2" xfId="6282"/>
    <cellStyle name="표준 26 20" xfId="6801"/>
    <cellStyle name="표준 26 21" xfId="6802"/>
    <cellStyle name="표준 26 22" xfId="6803"/>
    <cellStyle name="표준 26 23" xfId="6804"/>
    <cellStyle name="표준 26 24" xfId="6805"/>
    <cellStyle name="표준 26 25" xfId="6806"/>
    <cellStyle name="표준 26 26" xfId="6807"/>
    <cellStyle name="표준 26 27" xfId="6808"/>
    <cellStyle name="표준 26 28" xfId="6809"/>
    <cellStyle name="표준 26 29" xfId="6810"/>
    <cellStyle name="표준 26 3" xfId="6811"/>
    <cellStyle name="표준 26 30" xfId="6812"/>
    <cellStyle name="표준 26 31" xfId="6813"/>
    <cellStyle name="표준 26 32" xfId="6814"/>
    <cellStyle name="표준 26 33" xfId="6815"/>
    <cellStyle name="표준 26 34" xfId="6816"/>
    <cellStyle name="표준 26 35" xfId="6817"/>
    <cellStyle name="표준 26 36" xfId="6818"/>
    <cellStyle name="표준 26 37" xfId="6819"/>
    <cellStyle name="표준 26 38" xfId="6820"/>
    <cellStyle name="표준 26 39" xfId="6821"/>
    <cellStyle name="표준 26 4" xfId="6822"/>
    <cellStyle name="표준 26 40" xfId="6823"/>
    <cellStyle name="표준 26 41" xfId="6824"/>
    <cellStyle name="표준 26 42" xfId="6825"/>
    <cellStyle name="표준 26 43" xfId="6826"/>
    <cellStyle name="표준 26 44" xfId="6827"/>
    <cellStyle name="표준 26 45" xfId="6828"/>
    <cellStyle name="표준 26 46" xfId="6829"/>
    <cellStyle name="표준 26 47" xfId="6830"/>
    <cellStyle name="표준 26 48" xfId="6831"/>
    <cellStyle name="표준 26 5" xfId="6832"/>
    <cellStyle name="표준 26 6" xfId="6833"/>
    <cellStyle name="표준 26 7" xfId="6834"/>
    <cellStyle name="표준 26 8" xfId="6835"/>
    <cellStyle name="표준 26 9" xfId="6836"/>
    <cellStyle name="표준 260" xfId="6837"/>
    <cellStyle name="표준 261" xfId="6838"/>
    <cellStyle name="표준 262" xfId="6839"/>
    <cellStyle name="표준 263" xfId="6840"/>
    <cellStyle name="표준 264" xfId="6841"/>
    <cellStyle name="표준 265" xfId="6842"/>
    <cellStyle name="표준 266" xfId="6843"/>
    <cellStyle name="표준 267" xfId="6844"/>
    <cellStyle name="표준 268" xfId="6845"/>
    <cellStyle name="표준 269" xfId="6846"/>
    <cellStyle name="표준 27" xfId="3733"/>
    <cellStyle name="표준 27 10" xfId="6847"/>
    <cellStyle name="표준 27 11" xfId="6848"/>
    <cellStyle name="표준 27 12" xfId="6849"/>
    <cellStyle name="표준 27 13" xfId="6850"/>
    <cellStyle name="표준 27 14" xfId="6851"/>
    <cellStyle name="표준 27 15" xfId="6852"/>
    <cellStyle name="표준 27 16" xfId="6853"/>
    <cellStyle name="표준 27 17" xfId="6854"/>
    <cellStyle name="표준 27 18" xfId="6855"/>
    <cellStyle name="표준 27 19" xfId="6856"/>
    <cellStyle name="표준 27 2" xfId="3734"/>
    <cellStyle name="표준 27 2 2" xfId="6283"/>
    <cellStyle name="표준 27 20" xfId="6857"/>
    <cellStyle name="표준 27 21" xfId="6858"/>
    <cellStyle name="표준 27 22" xfId="6859"/>
    <cellStyle name="표준 27 23" xfId="6860"/>
    <cellStyle name="표준 27 24" xfId="6861"/>
    <cellStyle name="표준 27 25" xfId="6862"/>
    <cellStyle name="표준 27 26" xfId="6863"/>
    <cellStyle name="표준 27 27" xfId="6864"/>
    <cellStyle name="표준 27 28" xfId="6865"/>
    <cellStyle name="표준 27 29" xfId="6866"/>
    <cellStyle name="표준 27 3" xfId="6867"/>
    <cellStyle name="표준 27 30" xfId="6868"/>
    <cellStyle name="표준 27 31" xfId="6869"/>
    <cellStyle name="표준 27 32" xfId="6870"/>
    <cellStyle name="표준 27 33" xfId="6871"/>
    <cellStyle name="표준 27 34" xfId="6872"/>
    <cellStyle name="표준 27 35" xfId="6873"/>
    <cellStyle name="표준 27 36" xfId="6874"/>
    <cellStyle name="표준 27 37" xfId="6875"/>
    <cellStyle name="표준 27 38" xfId="6876"/>
    <cellStyle name="표준 27 39" xfId="6877"/>
    <cellStyle name="표준 27 4" xfId="6878"/>
    <cellStyle name="표준 27 40" xfId="6879"/>
    <cellStyle name="표준 27 41" xfId="6880"/>
    <cellStyle name="표준 27 42" xfId="6881"/>
    <cellStyle name="표준 27 43" xfId="6882"/>
    <cellStyle name="표준 27 44" xfId="6883"/>
    <cellStyle name="표준 27 45" xfId="6884"/>
    <cellStyle name="표준 27 46" xfId="6885"/>
    <cellStyle name="표준 27 47" xfId="6886"/>
    <cellStyle name="표준 27 48" xfId="6887"/>
    <cellStyle name="표준 27 5" xfId="6888"/>
    <cellStyle name="표준 27 6" xfId="6889"/>
    <cellStyle name="표준 27 7" xfId="6890"/>
    <cellStyle name="표준 27 8" xfId="6891"/>
    <cellStyle name="표준 27 9" xfId="6892"/>
    <cellStyle name="표준 270" xfId="6893"/>
    <cellStyle name="표준 271" xfId="6894"/>
    <cellStyle name="표준 272" xfId="6895"/>
    <cellStyle name="표준 273" xfId="6896"/>
    <cellStyle name="표준 274" xfId="6897"/>
    <cellStyle name="표준 275" xfId="6898"/>
    <cellStyle name="표준 276" xfId="6899"/>
    <cellStyle name="표준 277" xfId="6900"/>
    <cellStyle name="표준 278" xfId="6901"/>
    <cellStyle name="표준 279" xfId="6902"/>
    <cellStyle name="표준 28" xfId="3735"/>
    <cellStyle name="표준 28 10" xfId="6903"/>
    <cellStyle name="표준 28 11" xfId="6904"/>
    <cellStyle name="표준 28 12" xfId="6905"/>
    <cellStyle name="표준 28 13" xfId="6906"/>
    <cellStyle name="표준 28 14" xfId="6907"/>
    <cellStyle name="표준 28 15" xfId="6908"/>
    <cellStyle name="표준 28 16" xfId="6909"/>
    <cellStyle name="표준 28 17" xfId="6910"/>
    <cellStyle name="표준 28 18" xfId="6911"/>
    <cellStyle name="표준 28 19" xfId="6912"/>
    <cellStyle name="표준 28 2" xfId="6913"/>
    <cellStyle name="표준 28 20" xfId="6914"/>
    <cellStyle name="표준 28 21" xfId="6915"/>
    <cellStyle name="표준 28 22" xfId="6916"/>
    <cellStyle name="표준 28 23" xfId="6917"/>
    <cellStyle name="표준 28 24" xfId="6918"/>
    <cellStyle name="표준 28 25" xfId="6919"/>
    <cellStyle name="표준 28 26" xfId="6920"/>
    <cellStyle name="표준 28 27" xfId="6921"/>
    <cellStyle name="표준 28 28" xfId="6922"/>
    <cellStyle name="표준 28 29" xfId="6923"/>
    <cellStyle name="표준 28 3" xfId="6924"/>
    <cellStyle name="표준 28 30" xfId="6925"/>
    <cellStyle name="표준 28 31" xfId="6926"/>
    <cellStyle name="표준 28 32" xfId="6927"/>
    <cellStyle name="표준 28 33" xfId="6928"/>
    <cellStyle name="표준 28 34" xfId="6929"/>
    <cellStyle name="표준 28 35" xfId="6930"/>
    <cellStyle name="표준 28 36" xfId="6931"/>
    <cellStyle name="표준 28 37" xfId="6932"/>
    <cellStyle name="표준 28 38" xfId="6933"/>
    <cellStyle name="표준 28 39" xfId="6934"/>
    <cellStyle name="표준 28 4" xfId="6935"/>
    <cellStyle name="표준 28 40" xfId="6936"/>
    <cellStyle name="표준 28 41" xfId="6937"/>
    <cellStyle name="표준 28 42" xfId="6938"/>
    <cellStyle name="표준 28 43" xfId="6939"/>
    <cellStyle name="표준 28 44" xfId="6940"/>
    <cellStyle name="표준 28 45" xfId="6941"/>
    <cellStyle name="표준 28 46" xfId="6942"/>
    <cellStyle name="표준 28 47" xfId="6943"/>
    <cellStyle name="표준 28 48" xfId="6944"/>
    <cellStyle name="표준 28 5" xfId="6945"/>
    <cellStyle name="표준 28 6" xfId="6946"/>
    <cellStyle name="표준 28 7" xfId="6947"/>
    <cellStyle name="표준 28 8" xfId="6948"/>
    <cellStyle name="표준 28 9" xfId="6949"/>
    <cellStyle name="표준 280" xfId="6950"/>
    <cellStyle name="표준 281" xfId="6951"/>
    <cellStyle name="표준 282" xfId="6952"/>
    <cellStyle name="표준 283" xfId="6953"/>
    <cellStyle name="표준 284" xfId="6954"/>
    <cellStyle name="표준 285" xfId="6955"/>
    <cellStyle name="표준 286" xfId="6956"/>
    <cellStyle name="표준 287" xfId="6957"/>
    <cellStyle name="표준 288" xfId="6958"/>
    <cellStyle name="표준 289" xfId="6959"/>
    <cellStyle name="표준 29" xfId="3736"/>
    <cellStyle name="표준 29 10" xfId="6960"/>
    <cellStyle name="표준 29 11" xfId="6961"/>
    <cellStyle name="표준 29 12" xfId="6962"/>
    <cellStyle name="표준 29 13" xfId="6963"/>
    <cellStyle name="표준 29 14" xfId="6964"/>
    <cellStyle name="표준 29 15" xfId="6965"/>
    <cellStyle name="표준 29 16" xfId="6966"/>
    <cellStyle name="표준 29 17" xfId="6967"/>
    <cellStyle name="표준 29 18" xfId="6968"/>
    <cellStyle name="표준 29 19" xfId="6969"/>
    <cellStyle name="표준 29 2" xfId="6970"/>
    <cellStyle name="표준 29 20" xfId="6971"/>
    <cellStyle name="표준 29 21" xfId="6972"/>
    <cellStyle name="표준 29 22" xfId="6973"/>
    <cellStyle name="표준 29 23" xfId="6974"/>
    <cellStyle name="표준 29 24" xfId="6975"/>
    <cellStyle name="표준 29 25" xfId="6976"/>
    <cellStyle name="표준 29 26" xfId="6977"/>
    <cellStyle name="표준 29 27" xfId="6978"/>
    <cellStyle name="표준 29 28" xfId="6979"/>
    <cellStyle name="표준 29 29" xfId="6980"/>
    <cellStyle name="표준 29 3" xfId="6981"/>
    <cellStyle name="표준 29 30" xfId="6982"/>
    <cellStyle name="표준 29 31" xfId="6983"/>
    <cellStyle name="표준 29 32" xfId="6984"/>
    <cellStyle name="표준 29 33" xfId="6985"/>
    <cellStyle name="표준 29 34" xfId="6986"/>
    <cellStyle name="표준 29 35" xfId="6987"/>
    <cellStyle name="표준 29 36" xfId="6988"/>
    <cellStyle name="표준 29 37" xfId="6989"/>
    <cellStyle name="표준 29 38" xfId="6990"/>
    <cellStyle name="표준 29 39" xfId="6991"/>
    <cellStyle name="표준 29 4" xfId="6992"/>
    <cellStyle name="표준 29 40" xfId="6993"/>
    <cellStyle name="표준 29 41" xfId="6994"/>
    <cellStyle name="표준 29 42" xfId="6995"/>
    <cellStyle name="표준 29 43" xfId="6996"/>
    <cellStyle name="표준 29 44" xfId="6997"/>
    <cellStyle name="표준 29 45" xfId="6998"/>
    <cellStyle name="표준 29 46" xfId="6999"/>
    <cellStyle name="표준 29 47" xfId="7000"/>
    <cellStyle name="표준 29 48" xfId="7001"/>
    <cellStyle name="표준 29 5" xfId="7002"/>
    <cellStyle name="표준 29 6" xfId="7003"/>
    <cellStyle name="표준 29 7" xfId="7004"/>
    <cellStyle name="표준 29 8" xfId="7005"/>
    <cellStyle name="표준 29 9" xfId="7006"/>
    <cellStyle name="표준 290" xfId="7007"/>
    <cellStyle name="표준 291" xfId="7008"/>
    <cellStyle name="표준 292" xfId="7009"/>
    <cellStyle name="표준 293" xfId="7010"/>
    <cellStyle name="표준 294" xfId="7011"/>
    <cellStyle name="표준 295" xfId="7012"/>
    <cellStyle name="표준 296" xfId="7013"/>
    <cellStyle name="표준 297" xfId="7014"/>
    <cellStyle name="표준 298" xfId="7015"/>
    <cellStyle name="표준 299" xfId="7016"/>
    <cellStyle name="표준 3" xfId="429"/>
    <cellStyle name="표준 3 10" xfId="3737"/>
    <cellStyle name="표준 3 10 2" xfId="6284"/>
    <cellStyle name="표준 3 11" xfId="3738"/>
    <cellStyle name="표준 3 12" xfId="2940"/>
    <cellStyle name="표준 3 2" xfId="430"/>
    <cellStyle name="표준 3 2 2" xfId="431"/>
    <cellStyle name="표준 3 2 2 2" xfId="3739"/>
    <cellStyle name="표준 3 2 2 2 2" xfId="8867"/>
    <cellStyle name="표준 3 2 2 3" xfId="8712"/>
    <cellStyle name="표준 3 2 3" xfId="3740"/>
    <cellStyle name="표준 3 2 3 2" xfId="3741"/>
    <cellStyle name="표준 3 2 3 2 2" xfId="8868"/>
    <cellStyle name="표준 3 2 4" xfId="3742"/>
    <cellStyle name="표준 3 2 4 2" xfId="6285"/>
    <cellStyle name="표준 3 2 4 3" xfId="6286"/>
    <cellStyle name="표준 3 2 5" xfId="4361"/>
    <cellStyle name="표준 3 2_6.농림수산 37  수정(산림녹지과)" xfId="552"/>
    <cellStyle name="표준 3 3" xfId="432"/>
    <cellStyle name="표준 3 3 2" xfId="553"/>
    <cellStyle name="표준 3 3 2 2" xfId="2941"/>
    <cellStyle name="표준 3 3 2 2 2" xfId="3743"/>
    <cellStyle name="표준 3 3 2 2 2 2" xfId="8869"/>
    <cellStyle name="표준 3 3 2 2 3" xfId="6287"/>
    <cellStyle name="표준 3 3 2 2 4" xfId="9235"/>
    <cellStyle name="표준 3 3 2 3" xfId="3744"/>
    <cellStyle name="표준 3 3 2 3 2" xfId="3745"/>
    <cellStyle name="표준 3 3 2 3 3" xfId="8026"/>
    <cellStyle name="표준 3 3 2 4" xfId="4362"/>
    <cellStyle name="표준 3 3 2 5" xfId="7957"/>
    <cellStyle name="표준 3 3 2_004_노동" xfId="3746"/>
    <cellStyle name="표준 3 3 3" xfId="2942"/>
    <cellStyle name="표준 3 3 3 2" xfId="2943"/>
    <cellStyle name="표준 3 3 3 2 2" xfId="6288"/>
    <cellStyle name="표준 3 3 3 2 2 2" xfId="9114"/>
    <cellStyle name="표준 3 3 3 2 3" xfId="9095"/>
    <cellStyle name="표준 3 3 3 3" xfId="3747"/>
    <cellStyle name="표준 3 3 3 4" xfId="6289"/>
    <cellStyle name="표준 3 3 3 4 2" xfId="9263"/>
    <cellStyle name="표준 3 3 3 5" xfId="9104"/>
    <cellStyle name="표준 3 3 3_010_주택건설" xfId="3748"/>
    <cellStyle name="표준 3 3 4" xfId="3749"/>
    <cellStyle name="표준 3 3 4 2" xfId="8870"/>
    <cellStyle name="표준 3 3 5" xfId="4363"/>
    <cellStyle name="표준 3 3_006_농림수산" xfId="3750"/>
    <cellStyle name="표준 3 4" xfId="433"/>
    <cellStyle name="표준 3 4 2" xfId="2944"/>
    <cellStyle name="표준 3 4 2 2" xfId="3751"/>
    <cellStyle name="표준 3 4 2 2 2" xfId="3752"/>
    <cellStyle name="표준 3 4 2 3" xfId="8027"/>
    <cellStyle name="표준 3 4 3" xfId="2945"/>
    <cellStyle name="표준 3 4 3 2" xfId="3753"/>
    <cellStyle name="표준 3 4 3 3" xfId="4364"/>
    <cellStyle name="표준 3 4 3 4" xfId="6290"/>
    <cellStyle name="표준 3 4 4" xfId="3754"/>
    <cellStyle name="표준 3 4 5" xfId="7958"/>
    <cellStyle name="표준 3 4 6" xfId="554"/>
    <cellStyle name="표준 3 4_006_농림수산" xfId="3755"/>
    <cellStyle name="표준 3 5" xfId="434"/>
    <cellStyle name="표준 3 5 2" xfId="2947"/>
    <cellStyle name="표준 3 5 2 2" xfId="3756"/>
    <cellStyle name="표준 3 5 2 2 2" xfId="8871"/>
    <cellStyle name="표준 3 5 2 3" xfId="6291"/>
    <cellStyle name="표준 3 5 2 3 2" xfId="8938"/>
    <cellStyle name="표준 3 5 2 4" xfId="8889"/>
    <cellStyle name="표준 3 5 3" xfId="7959"/>
    <cellStyle name="표준 3 5 4" xfId="2946"/>
    <cellStyle name="표준 3 6" xfId="435"/>
    <cellStyle name="표준 3 6 10" xfId="8713"/>
    <cellStyle name="표준 3 6 11" xfId="8714"/>
    <cellStyle name="표준 3 6 12" xfId="8715"/>
    <cellStyle name="표준 3 6 13" xfId="8716"/>
    <cellStyle name="표준 3 6 14" xfId="3757"/>
    <cellStyle name="표준 3 6 2" xfId="3758"/>
    <cellStyle name="표준 3 6 2 2" xfId="3759"/>
    <cellStyle name="표준 3 6 2 3" xfId="4365"/>
    <cellStyle name="표준 3 6 2_3_3관경별 현황" xfId="8717"/>
    <cellStyle name="표준 3 6 3" xfId="4366"/>
    <cellStyle name="표준 3 6 4" xfId="8718"/>
    <cellStyle name="표준 3 6 5" xfId="8719"/>
    <cellStyle name="표준 3 6 6" xfId="8720"/>
    <cellStyle name="표준 3 6 7" xfId="8721"/>
    <cellStyle name="표준 3 6 8" xfId="8722"/>
    <cellStyle name="표준 3 6 9" xfId="8723"/>
    <cellStyle name="표준 3 6_3_3관경별 현황" xfId="8724"/>
    <cellStyle name="표준 3 7" xfId="3760"/>
    <cellStyle name="표준 3 7 2" xfId="8725"/>
    <cellStyle name="표준 3 7_3_3관경별 현황" xfId="8726"/>
    <cellStyle name="표준 3 8" xfId="3761"/>
    <cellStyle name="표준 3 9" xfId="3762"/>
    <cellStyle name="표준 3_(2007)사업장지정폐기물(최종)" xfId="8727"/>
    <cellStyle name="표준 30" xfId="3763"/>
    <cellStyle name="표준 30 10" xfId="7017"/>
    <cellStyle name="표준 30 11" xfId="7018"/>
    <cellStyle name="표준 30 12" xfId="7019"/>
    <cellStyle name="표준 30 13" xfId="7020"/>
    <cellStyle name="표준 30 14" xfId="7021"/>
    <cellStyle name="표준 30 15" xfId="7022"/>
    <cellStyle name="표준 30 16" xfId="7023"/>
    <cellStyle name="표준 30 17" xfId="7024"/>
    <cellStyle name="표준 30 18" xfId="7025"/>
    <cellStyle name="표준 30 19" xfId="7026"/>
    <cellStyle name="표준 30 2" xfId="7027"/>
    <cellStyle name="표준 30 20" xfId="7028"/>
    <cellStyle name="표준 30 21" xfId="7029"/>
    <cellStyle name="표준 30 22" xfId="7030"/>
    <cellStyle name="표준 30 23" xfId="7031"/>
    <cellStyle name="표준 30 24" xfId="7032"/>
    <cellStyle name="표준 30 25" xfId="7033"/>
    <cellStyle name="표준 30 26" xfId="7034"/>
    <cellStyle name="표준 30 27" xfId="7035"/>
    <cellStyle name="표준 30 28" xfId="7036"/>
    <cellStyle name="표준 30 29" xfId="7037"/>
    <cellStyle name="표준 30 3" xfId="7038"/>
    <cellStyle name="표준 30 30" xfId="7039"/>
    <cellStyle name="표준 30 31" xfId="7040"/>
    <cellStyle name="표준 30 32" xfId="7041"/>
    <cellStyle name="표준 30 33" xfId="7042"/>
    <cellStyle name="표준 30 34" xfId="7043"/>
    <cellStyle name="표준 30 35" xfId="7044"/>
    <cellStyle name="표준 30 36" xfId="7045"/>
    <cellStyle name="표준 30 37" xfId="7046"/>
    <cellStyle name="표준 30 38" xfId="7047"/>
    <cellStyle name="표준 30 39" xfId="7048"/>
    <cellStyle name="표준 30 4" xfId="7049"/>
    <cellStyle name="표준 30 40" xfId="7050"/>
    <cellStyle name="표준 30 41" xfId="7051"/>
    <cellStyle name="표준 30 42" xfId="7052"/>
    <cellStyle name="표준 30 43" xfId="7053"/>
    <cellStyle name="표준 30 44" xfId="7054"/>
    <cellStyle name="표준 30 45" xfId="7055"/>
    <cellStyle name="표준 30 46" xfId="7056"/>
    <cellStyle name="표준 30 47" xfId="7057"/>
    <cellStyle name="표준 30 48" xfId="7058"/>
    <cellStyle name="표준 30 5" xfId="7059"/>
    <cellStyle name="표준 30 6" xfId="7060"/>
    <cellStyle name="표준 30 7" xfId="7061"/>
    <cellStyle name="표준 30 8" xfId="7062"/>
    <cellStyle name="표준 30 9" xfId="7063"/>
    <cellStyle name="표준 300" xfId="7064"/>
    <cellStyle name="표준 301" xfId="7065"/>
    <cellStyle name="표준 302" xfId="7066"/>
    <cellStyle name="표준 303" xfId="7067"/>
    <cellStyle name="표준 304" xfId="7068"/>
    <cellStyle name="표준 305" xfId="7069"/>
    <cellStyle name="표준 306" xfId="7070"/>
    <cellStyle name="표준 307" xfId="7071"/>
    <cellStyle name="표준 308" xfId="7072"/>
    <cellStyle name="표준 309" xfId="7073"/>
    <cellStyle name="표준 31" xfId="3764"/>
    <cellStyle name="표준 31 10" xfId="7074"/>
    <cellStyle name="표준 31 11" xfId="7075"/>
    <cellStyle name="표준 31 12" xfId="7076"/>
    <cellStyle name="표준 31 13" xfId="7077"/>
    <cellStyle name="표준 31 14" xfId="7078"/>
    <cellStyle name="표준 31 15" xfId="7079"/>
    <cellStyle name="표준 31 16" xfId="7080"/>
    <cellStyle name="표준 31 17" xfId="7081"/>
    <cellStyle name="표준 31 18" xfId="7082"/>
    <cellStyle name="표준 31 19" xfId="7083"/>
    <cellStyle name="표준 31 2" xfId="7084"/>
    <cellStyle name="표준 31 20" xfId="7085"/>
    <cellStyle name="표준 31 21" xfId="7086"/>
    <cellStyle name="표준 31 22" xfId="7087"/>
    <cellStyle name="표준 31 23" xfId="7088"/>
    <cellStyle name="표준 31 24" xfId="7089"/>
    <cellStyle name="표준 31 25" xfId="7090"/>
    <cellStyle name="표준 31 26" xfId="7091"/>
    <cellStyle name="표준 31 27" xfId="7092"/>
    <cellStyle name="표준 31 28" xfId="7093"/>
    <cellStyle name="표준 31 29" xfId="7094"/>
    <cellStyle name="표준 31 3" xfId="7095"/>
    <cellStyle name="표준 31 30" xfId="7096"/>
    <cellStyle name="표준 31 31" xfId="7097"/>
    <cellStyle name="표준 31 32" xfId="7098"/>
    <cellStyle name="표준 31 33" xfId="7099"/>
    <cellStyle name="표준 31 34" xfId="7100"/>
    <cellStyle name="표준 31 35" xfId="7101"/>
    <cellStyle name="표준 31 36" xfId="7102"/>
    <cellStyle name="표준 31 37" xfId="7103"/>
    <cellStyle name="표준 31 38" xfId="7104"/>
    <cellStyle name="표준 31 39" xfId="7105"/>
    <cellStyle name="표준 31 4" xfId="7106"/>
    <cellStyle name="표준 31 40" xfId="7107"/>
    <cellStyle name="표준 31 41" xfId="7108"/>
    <cellStyle name="표준 31 42" xfId="7109"/>
    <cellStyle name="표준 31 43" xfId="7110"/>
    <cellStyle name="표준 31 44" xfId="7111"/>
    <cellStyle name="표준 31 45" xfId="7112"/>
    <cellStyle name="표준 31 46" xfId="7113"/>
    <cellStyle name="표준 31 47" xfId="7114"/>
    <cellStyle name="표준 31 48" xfId="7115"/>
    <cellStyle name="표준 31 5" xfId="7116"/>
    <cellStyle name="표준 31 6" xfId="7117"/>
    <cellStyle name="표준 31 7" xfId="7118"/>
    <cellStyle name="표준 31 8" xfId="7119"/>
    <cellStyle name="표준 31 9" xfId="7120"/>
    <cellStyle name="표준 310" xfId="7121"/>
    <cellStyle name="표준 311" xfId="7122"/>
    <cellStyle name="표준 312" xfId="7123"/>
    <cellStyle name="표준 313" xfId="7124"/>
    <cellStyle name="표준 314" xfId="7125"/>
    <cellStyle name="표준 315" xfId="7126"/>
    <cellStyle name="표준 316" xfId="7127"/>
    <cellStyle name="표준 317" xfId="7128"/>
    <cellStyle name="표준 318" xfId="7129"/>
    <cellStyle name="표준 319" xfId="7130"/>
    <cellStyle name="표준 32" xfId="3765"/>
    <cellStyle name="표준 32 10" xfId="7131"/>
    <cellStyle name="표준 32 11" xfId="7132"/>
    <cellStyle name="표준 32 12" xfId="7133"/>
    <cellStyle name="표준 32 13" xfId="7134"/>
    <cellStyle name="표준 32 14" xfId="7135"/>
    <cellStyle name="표준 32 15" xfId="7136"/>
    <cellStyle name="표준 32 16" xfId="7137"/>
    <cellStyle name="표준 32 17" xfId="7138"/>
    <cellStyle name="표준 32 18" xfId="7139"/>
    <cellStyle name="표준 32 19" xfId="7140"/>
    <cellStyle name="표준 32 2" xfId="7141"/>
    <cellStyle name="표준 32 20" xfId="7142"/>
    <cellStyle name="표준 32 21" xfId="7143"/>
    <cellStyle name="표준 32 22" xfId="7144"/>
    <cellStyle name="표준 32 23" xfId="7145"/>
    <cellStyle name="표준 32 24" xfId="7146"/>
    <cellStyle name="표준 32 25" xfId="7147"/>
    <cellStyle name="표준 32 26" xfId="7148"/>
    <cellStyle name="표준 32 27" xfId="7149"/>
    <cellStyle name="표준 32 28" xfId="7150"/>
    <cellStyle name="표준 32 29" xfId="7151"/>
    <cellStyle name="표준 32 3" xfId="7152"/>
    <cellStyle name="표준 32 30" xfId="7153"/>
    <cellStyle name="표준 32 31" xfId="7154"/>
    <cellStyle name="표준 32 32" xfId="7155"/>
    <cellStyle name="표준 32 33" xfId="7156"/>
    <cellStyle name="표준 32 34" xfId="7157"/>
    <cellStyle name="표준 32 35" xfId="7158"/>
    <cellStyle name="표준 32 36" xfId="7159"/>
    <cellStyle name="표준 32 37" xfId="7160"/>
    <cellStyle name="표준 32 38" xfId="7161"/>
    <cellStyle name="표준 32 39" xfId="7162"/>
    <cellStyle name="표준 32 4" xfId="7163"/>
    <cellStyle name="표준 32 40" xfId="7164"/>
    <cellStyle name="표준 32 41" xfId="7165"/>
    <cellStyle name="표준 32 42" xfId="7166"/>
    <cellStyle name="표준 32 43" xfId="7167"/>
    <cellStyle name="표준 32 44" xfId="7168"/>
    <cellStyle name="표준 32 45" xfId="7169"/>
    <cellStyle name="표준 32 46" xfId="7170"/>
    <cellStyle name="표준 32 47" xfId="7171"/>
    <cellStyle name="표준 32 48" xfId="7172"/>
    <cellStyle name="표준 32 5" xfId="7173"/>
    <cellStyle name="표준 32 6" xfId="7174"/>
    <cellStyle name="표준 32 7" xfId="7175"/>
    <cellStyle name="표준 32 8" xfId="7176"/>
    <cellStyle name="표준 32 9" xfId="7177"/>
    <cellStyle name="표준 320" xfId="7178"/>
    <cellStyle name="표준 321" xfId="7179"/>
    <cellStyle name="표준 322" xfId="7180"/>
    <cellStyle name="표준 323" xfId="7181"/>
    <cellStyle name="표준 324" xfId="7182"/>
    <cellStyle name="표준 325" xfId="7183"/>
    <cellStyle name="표준 326" xfId="7184"/>
    <cellStyle name="표준 327" xfId="7185"/>
    <cellStyle name="표준 328" xfId="7186"/>
    <cellStyle name="표준 329" xfId="7187"/>
    <cellStyle name="표준 33" xfId="3766"/>
    <cellStyle name="표준 33 10" xfId="7188"/>
    <cellStyle name="표준 33 11" xfId="7189"/>
    <cellStyle name="표준 33 12" xfId="7190"/>
    <cellStyle name="표준 33 13" xfId="7191"/>
    <cellStyle name="표준 33 14" xfId="7192"/>
    <cellStyle name="표준 33 15" xfId="7193"/>
    <cellStyle name="표준 33 16" xfId="7194"/>
    <cellStyle name="표준 33 17" xfId="7195"/>
    <cellStyle name="표준 33 18" xfId="7196"/>
    <cellStyle name="표준 33 19" xfId="7197"/>
    <cellStyle name="표준 33 2" xfId="7198"/>
    <cellStyle name="표준 33 20" xfId="7199"/>
    <cellStyle name="표준 33 21" xfId="7200"/>
    <cellStyle name="표준 33 22" xfId="7201"/>
    <cellStyle name="표준 33 23" xfId="7202"/>
    <cellStyle name="표준 33 24" xfId="7203"/>
    <cellStyle name="표준 33 25" xfId="7204"/>
    <cellStyle name="표준 33 26" xfId="7205"/>
    <cellStyle name="표준 33 27" xfId="7206"/>
    <cellStyle name="표준 33 28" xfId="7207"/>
    <cellStyle name="표준 33 29" xfId="7208"/>
    <cellStyle name="표준 33 3" xfId="7209"/>
    <cellStyle name="표준 33 30" xfId="7210"/>
    <cellStyle name="표준 33 31" xfId="7211"/>
    <cellStyle name="표준 33 32" xfId="7212"/>
    <cellStyle name="표준 33 33" xfId="7213"/>
    <cellStyle name="표준 33 34" xfId="7214"/>
    <cellStyle name="표준 33 35" xfId="7215"/>
    <cellStyle name="표준 33 36" xfId="7216"/>
    <cellStyle name="표준 33 37" xfId="7217"/>
    <cellStyle name="표준 33 38" xfId="7218"/>
    <cellStyle name="표준 33 39" xfId="7219"/>
    <cellStyle name="표준 33 4" xfId="7220"/>
    <cellStyle name="표준 33 40" xfId="7221"/>
    <cellStyle name="표준 33 41" xfId="7222"/>
    <cellStyle name="표준 33 42" xfId="7223"/>
    <cellStyle name="표준 33 43" xfId="7224"/>
    <cellStyle name="표준 33 44" xfId="7225"/>
    <cellStyle name="표준 33 45" xfId="7226"/>
    <cellStyle name="표준 33 46" xfId="7227"/>
    <cellStyle name="표준 33 47" xfId="7228"/>
    <cellStyle name="표준 33 48" xfId="7229"/>
    <cellStyle name="표준 33 5" xfId="7230"/>
    <cellStyle name="표준 33 6" xfId="7231"/>
    <cellStyle name="표준 33 7" xfId="7232"/>
    <cellStyle name="표준 33 8" xfId="7233"/>
    <cellStyle name="표준 33 9" xfId="7234"/>
    <cellStyle name="표준 330" xfId="7235"/>
    <cellStyle name="표준 331" xfId="7236"/>
    <cellStyle name="표준 332" xfId="7237"/>
    <cellStyle name="표준 333" xfId="7238"/>
    <cellStyle name="표준 334" xfId="7239"/>
    <cellStyle name="표준 335" xfId="7240"/>
    <cellStyle name="표준 336" xfId="7241"/>
    <cellStyle name="표준 337" xfId="7242"/>
    <cellStyle name="표준 338" xfId="7243"/>
    <cellStyle name="표준 339" xfId="7244"/>
    <cellStyle name="표준 34" xfId="3767"/>
    <cellStyle name="표준 34 10" xfId="7245"/>
    <cellStyle name="표준 34 11" xfId="7246"/>
    <cellStyle name="표준 34 12" xfId="7247"/>
    <cellStyle name="표준 34 13" xfId="7248"/>
    <cellStyle name="표준 34 14" xfId="7249"/>
    <cellStyle name="표준 34 15" xfId="7250"/>
    <cellStyle name="표준 34 16" xfId="7251"/>
    <cellStyle name="표준 34 17" xfId="7252"/>
    <cellStyle name="표준 34 18" xfId="7253"/>
    <cellStyle name="표준 34 19" xfId="7254"/>
    <cellStyle name="표준 34 2" xfId="7255"/>
    <cellStyle name="표준 34 20" xfId="7256"/>
    <cellStyle name="표준 34 21" xfId="7257"/>
    <cellStyle name="표준 34 22" xfId="7258"/>
    <cellStyle name="표준 34 23" xfId="7259"/>
    <cellStyle name="표준 34 24" xfId="7260"/>
    <cellStyle name="표준 34 25" xfId="7261"/>
    <cellStyle name="표준 34 26" xfId="7262"/>
    <cellStyle name="표준 34 27" xfId="7263"/>
    <cellStyle name="표준 34 28" xfId="7264"/>
    <cellStyle name="표준 34 29" xfId="7265"/>
    <cellStyle name="표준 34 3" xfId="7266"/>
    <cellStyle name="표준 34 30" xfId="7267"/>
    <cellStyle name="표준 34 31" xfId="7268"/>
    <cellStyle name="표준 34 32" xfId="7269"/>
    <cellStyle name="표준 34 33" xfId="7270"/>
    <cellStyle name="표준 34 34" xfId="7271"/>
    <cellStyle name="표준 34 35" xfId="7272"/>
    <cellStyle name="표준 34 36" xfId="7273"/>
    <cellStyle name="표준 34 37" xfId="7274"/>
    <cellStyle name="표준 34 38" xfId="7275"/>
    <cellStyle name="표준 34 39" xfId="7276"/>
    <cellStyle name="표준 34 4" xfId="7277"/>
    <cellStyle name="표준 34 40" xfId="7278"/>
    <cellStyle name="표준 34 41" xfId="7279"/>
    <cellStyle name="표준 34 42" xfId="7280"/>
    <cellStyle name="표준 34 43" xfId="7281"/>
    <cellStyle name="표준 34 44" xfId="7282"/>
    <cellStyle name="표준 34 45" xfId="7283"/>
    <cellStyle name="표준 34 46" xfId="7284"/>
    <cellStyle name="표준 34 47" xfId="7285"/>
    <cellStyle name="표준 34 48" xfId="7286"/>
    <cellStyle name="표준 34 5" xfId="7287"/>
    <cellStyle name="표준 34 6" xfId="7288"/>
    <cellStyle name="표준 34 7" xfId="7289"/>
    <cellStyle name="표준 34 8" xfId="7290"/>
    <cellStyle name="표준 34 9" xfId="7291"/>
    <cellStyle name="표준 340" xfId="7292"/>
    <cellStyle name="표준 341" xfId="7293"/>
    <cellStyle name="표준 342" xfId="7294"/>
    <cellStyle name="표준 343" xfId="7295"/>
    <cellStyle name="표준 344" xfId="7296"/>
    <cellStyle name="표준 345" xfId="7297"/>
    <cellStyle name="표준 346" xfId="7298"/>
    <cellStyle name="표준 347" xfId="7299"/>
    <cellStyle name="표준 348" xfId="7300"/>
    <cellStyle name="표준 349" xfId="7301"/>
    <cellStyle name="표준 35" xfId="3768"/>
    <cellStyle name="표준 35 10" xfId="7302"/>
    <cellStyle name="표준 35 11" xfId="7303"/>
    <cellStyle name="표준 35 12" xfId="7304"/>
    <cellStyle name="표준 35 13" xfId="7305"/>
    <cellStyle name="표준 35 14" xfId="7306"/>
    <cellStyle name="표준 35 15" xfId="7307"/>
    <cellStyle name="표준 35 16" xfId="7308"/>
    <cellStyle name="표준 35 17" xfId="7309"/>
    <cellStyle name="표준 35 18" xfId="7310"/>
    <cellStyle name="표준 35 19" xfId="7311"/>
    <cellStyle name="표준 35 2" xfId="7312"/>
    <cellStyle name="표준 35 20" xfId="7313"/>
    <cellStyle name="표준 35 21" xfId="7314"/>
    <cellStyle name="표준 35 22" xfId="7315"/>
    <cellStyle name="표준 35 23" xfId="7316"/>
    <cellStyle name="표준 35 24" xfId="7317"/>
    <cellStyle name="표준 35 25" xfId="7318"/>
    <cellStyle name="표준 35 26" xfId="7319"/>
    <cellStyle name="표준 35 27" xfId="7320"/>
    <cellStyle name="표준 35 28" xfId="7321"/>
    <cellStyle name="표준 35 29" xfId="7322"/>
    <cellStyle name="표준 35 3" xfId="7323"/>
    <cellStyle name="표준 35 30" xfId="7324"/>
    <cellStyle name="표준 35 31" xfId="7325"/>
    <cellStyle name="표준 35 32" xfId="7326"/>
    <cellStyle name="표준 35 33" xfId="7327"/>
    <cellStyle name="표준 35 34" xfId="7328"/>
    <cellStyle name="표준 35 35" xfId="7329"/>
    <cellStyle name="표준 35 36" xfId="7330"/>
    <cellStyle name="표준 35 37" xfId="7331"/>
    <cellStyle name="표준 35 38" xfId="7332"/>
    <cellStyle name="표준 35 39" xfId="7333"/>
    <cellStyle name="표준 35 4" xfId="7334"/>
    <cellStyle name="표준 35 40" xfId="7335"/>
    <cellStyle name="표준 35 41" xfId="7336"/>
    <cellStyle name="표준 35 42" xfId="7337"/>
    <cellStyle name="표준 35 43" xfId="7338"/>
    <cellStyle name="표준 35 44" xfId="7339"/>
    <cellStyle name="표준 35 45" xfId="7340"/>
    <cellStyle name="표준 35 46" xfId="7341"/>
    <cellStyle name="표준 35 47" xfId="7342"/>
    <cellStyle name="표준 35 48" xfId="7343"/>
    <cellStyle name="표준 35 5" xfId="7344"/>
    <cellStyle name="표준 35 6" xfId="7345"/>
    <cellStyle name="표준 35 7" xfId="7346"/>
    <cellStyle name="표준 35 8" xfId="7347"/>
    <cellStyle name="표준 35 9" xfId="7348"/>
    <cellStyle name="표준 350" xfId="7349"/>
    <cellStyle name="표준 351" xfId="7350"/>
    <cellStyle name="표준 352" xfId="7351"/>
    <cellStyle name="표준 353" xfId="7352"/>
    <cellStyle name="표준 354" xfId="7353"/>
    <cellStyle name="표준 36" xfId="3769"/>
    <cellStyle name="표준 36 10" xfId="7354"/>
    <cellStyle name="표준 36 11" xfId="7355"/>
    <cellStyle name="표준 36 12" xfId="7356"/>
    <cellStyle name="표준 36 13" xfId="7357"/>
    <cellStyle name="표준 36 14" xfId="7358"/>
    <cellStyle name="표준 36 15" xfId="7359"/>
    <cellStyle name="표준 36 16" xfId="7360"/>
    <cellStyle name="표준 36 17" xfId="7361"/>
    <cellStyle name="표준 36 18" xfId="7362"/>
    <cellStyle name="표준 36 19" xfId="7363"/>
    <cellStyle name="표준 36 2" xfId="7364"/>
    <cellStyle name="표준 36 20" xfId="7365"/>
    <cellStyle name="표준 36 21" xfId="7366"/>
    <cellStyle name="표준 36 22" xfId="7367"/>
    <cellStyle name="표준 36 23" xfId="7368"/>
    <cellStyle name="표준 36 24" xfId="7369"/>
    <cellStyle name="표준 36 25" xfId="7370"/>
    <cellStyle name="표준 36 26" xfId="7371"/>
    <cellStyle name="표준 36 27" xfId="7372"/>
    <cellStyle name="표준 36 28" xfId="7373"/>
    <cellStyle name="표준 36 29" xfId="7374"/>
    <cellStyle name="표준 36 3" xfId="7375"/>
    <cellStyle name="표준 36 30" xfId="7376"/>
    <cellStyle name="표준 36 31" xfId="7377"/>
    <cellStyle name="표준 36 32" xfId="7378"/>
    <cellStyle name="표준 36 33" xfId="7379"/>
    <cellStyle name="표준 36 34" xfId="7380"/>
    <cellStyle name="표준 36 35" xfId="7381"/>
    <cellStyle name="표준 36 36" xfId="7382"/>
    <cellStyle name="표준 36 37" xfId="7383"/>
    <cellStyle name="표준 36 38" xfId="7384"/>
    <cellStyle name="표준 36 39" xfId="7385"/>
    <cellStyle name="표준 36 4" xfId="7386"/>
    <cellStyle name="표준 36 40" xfId="7387"/>
    <cellStyle name="표준 36 41" xfId="7388"/>
    <cellStyle name="표준 36 42" xfId="7389"/>
    <cellStyle name="표준 36 43" xfId="7390"/>
    <cellStyle name="표준 36 44" xfId="7391"/>
    <cellStyle name="표준 36 45" xfId="7392"/>
    <cellStyle name="표준 36 46" xfId="7393"/>
    <cellStyle name="표준 36 47" xfId="7394"/>
    <cellStyle name="표준 36 48" xfId="7395"/>
    <cellStyle name="표준 36 5" xfId="7396"/>
    <cellStyle name="표준 36 6" xfId="7397"/>
    <cellStyle name="표준 36 7" xfId="7398"/>
    <cellStyle name="표준 36 8" xfId="7399"/>
    <cellStyle name="표준 36 9" xfId="7400"/>
    <cellStyle name="표준 37" xfId="3770"/>
    <cellStyle name="표준 37 10" xfId="7401"/>
    <cellStyle name="표준 37 11" xfId="7402"/>
    <cellStyle name="표준 37 12" xfId="7403"/>
    <cellStyle name="표준 37 13" xfId="7404"/>
    <cellStyle name="표준 37 14" xfId="7405"/>
    <cellStyle name="표준 37 15" xfId="7406"/>
    <cellStyle name="표준 37 16" xfId="7407"/>
    <cellStyle name="표준 37 17" xfId="7408"/>
    <cellStyle name="표준 37 18" xfId="7409"/>
    <cellStyle name="표준 37 19" xfId="7410"/>
    <cellStyle name="표준 37 2" xfId="7411"/>
    <cellStyle name="표준 37 20" xfId="7412"/>
    <cellStyle name="표준 37 21" xfId="7413"/>
    <cellStyle name="표준 37 22" xfId="7414"/>
    <cellStyle name="표준 37 23" xfId="7415"/>
    <cellStyle name="표준 37 24" xfId="7416"/>
    <cellStyle name="표준 37 25" xfId="7417"/>
    <cellStyle name="표준 37 26" xfId="7418"/>
    <cellStyle name="표준 37 27" xfId="7419"/>
    <cellStyle name="표준 37 28" xfId="7420"/>
    <cellStyle name="표준 37 29" xfId="7421"/>
    <cellStyle name="표준 37 3" xfId="7422"/>
    <cellStyle name="표준 37 30" xfId="7423"/>
    <cellStyle name="표준 37 31" xfId="7424"/>
    <cellStyle name="표준 37 32" xfId="7425"/>
    <cellStyle name="표준 37 33" xfId="7426"/>
    <cellStyle name="표준 37 34" xfId="7427"/>
    <cellStyle name="표준 37 35" xfId="7428"/>
    <cellStyle name="표준 37 36" xfId="7429"/>
    <cellStyle name="표준 37 37" xfId="7430"/>
    <cellStyle name="표준 37 38" xfId="7431"/>
    <cellStyle name="표준 37 39" xfId="7432"/>
    <cellStyle name="표준 37 4" xfId="7433"/>
    <cellStyle name="표준 37 40" xfId="7434"/>
    <cellStyle name="표준 37 41" xfId="7435"/>
    <cellStyle name="표준 37 42" xfId="7436"/>
    <cellStyle name="표준 37 43" xfId="7437"/>
    <cellStyle name="표준 37 44" xfId="7438"/>
    <cellStyle name="표준 37 45" xfId="7439"/>
    <cellStyle name="표준 37 46" xfId="7440"/>
    <cellStyle name="표준 37 47" xfId="7441"/>
    <cellStyle name="표준 37 48" xfId="7442"/>
    <cellStyle name="표준 37 5" xfId="7443"/>
    <cellStyle name="표준 37 6" xfId="7444"/>
    <cellStyle name="표준 37 7" xfId="7445"/>
    <cellStyle name="표준 37 8" xfId="7446"/>
    <cellStyle name="표준 37 9" xfId="7447"/>
    <cellStyle name="표준 38" xfId="3771"/>
    <cellStyle name="표준 38 10" xfId="7448"/>
    <cellStyle name="표준 38 11" xfId="7449"/>
    <cellStyle name="표준 38 12" xfId="7450"/>
    <cellStyle name="표준 38 13" xfId="7451"/>
    <cellStyle name="표준 38 14" xfId="7452"/>
    <cellStyle name="표준 38 15" xfId="7453"/>
    <cellStyle name="표준 38 16" xfId="7454"/>
    <cellStyle name="표준 38 17" xfId="7455"/>
    <cellStyle name="표준 38 18" xfId="7456"/>
    <cellStyle name="표준 38 19" xfId="7457"/>
    <cellStyle name="표준 38 2" xfId="7458"/>
    <cellStyle name="표준 38 2 2" xfId="7459"/>
    <cellStyle name="표준 38 20" xfId="7460"/>
    <cellStyle name="표준 38 21" xfId="7461"/>
    <cellStyle name="표준 38 22" xfId="7462"/>
    <cellStyle name="표준 38 23" xfId="7463"/>
    <cellStyle name="표준 38 24" xfId="7464"/>
    <cellStyle name="표준 38 25" xfId="7465"/>
    <cellStyle name="표준 38 26" xfId="7466"/>
    <cellStyle name="표준 38 27" xfId="7467"/>
    <cellStyle name="표준 38 28" xfId="7468"/>
    <cellStyle name="표준 38 29" xfId="7469"/>
    <cellStyle name="표준 38 3" xfId="7470"/>
    <cellStyle name="표준 38 3 2" xfId="7471"/>
    <cellStyle name="표준 38 30" xfId="7472"/>
    <cellStyle name="표준 38 31" xfId="7473"/>
    <cellStyle name="표준 38 32" xfId="7474"/>
    <cellStyle name="표준 38 33" xfId="7475"/>
    <cellStyle name="표준 38 34" xfId="7476"/>
    <cellStyle name="표준 38 35" xfId="7477"/>
    <cellStyle name="표준 38 36" xfId="7478"/>
    <cellStyle name="표준 38 37" xfId="7479"/>
    <cellStyle name="표준 38 38" xfId="7480"/>
    <cellStyle name="표준 38 39" xfId="7481"/>
    <cellStyle name="표준 38 4" xfId="7482"/>
    <cellStyle name="표준 38 4 2" xfId="7483"/>
    <cellStyle name="표준 38 40" xfId="7484"/>
    <cellStyle name="표준 38 41" xfId="7485"/>
    <cellStyle name="표준 38 42" xfId="7486"/>
    <cellStyle name="표준 38 43" xfId="7487"/>
    <cellStyle name="표준 38 44" xfId="7488"/>
    <cellStyle name="표준 38 45" xfId="7489"/>
    <cellStyle name="표준 38 46" xfId="7490"/>
    <cellStyle name="표준 38 47" xfId="7491"/>
    <cellStyle name="표준 38 48" xfId="7492"/>
    <cellStyle name="표준 38 5" xfId="7493"/>
    <cellStyle name="표준 38 6" xfId="7494"/>
    <cellStyle name="표준 38 7" xfId="7495"/>
    <cellStyle name="표준 38 8" xfId="7496"/>
    <cellStyle name="표준 38 9" xfId="7497"/>
    <cellStyle name="표준 39" xfId="3772"/>
    <cellStyle name="표준 39 10" xfId="7498"/>
    <cellStyle name="표준 39 11" xfId="7499"/>
    <cellStyle name="표준 39 12" xfId="7500"/>
    <cellStyle name="표준 39 13" xfId="7501"/>
    <cellStyle name="표준 39 14" xfId="7502"/>
    <cellStyle name="표준 39 15" xfId="7503"/>
    <cellStyle name="표준 39 16" xfId="7504"/>
    <cellStyle name="표준 39 17" xfId="7505"/>
    <cellStyle name="표준 39 18" xfId="7506"/>
    <cellStyle name="표준 39 19" xfId="7507"/>
    <cellStyle name="표준 39 2" xfId="7508"/>
    <cellStyle name="표준 39 2 2" xfId="7509"/>
    <cellStyle name="표준 39 20" xfId="7510"/>
    <cellStyle name="표준 39 21" xfId="7511"/>
    <cellStyle name="표준 39 22" xfId="7512"/>
    <cellStyle name="표준 39 23" xfId="7513"/>
    <cellStyle name="표준 39 24" xfId="7514"/>
    <cellStyle name="표준 39 25" xfId="7515"/>
    <cellStyle name="표준 39 26" xfId="7516"/>
    <cellStyle name="표준 39 27" xfId="7517"/>
    <cellStyle name="표준 39 28" xfId="7518"/>
    <cellStyle name="표준 39 29" xfId="7519"/>
    <cellStyle name="표준 39 3" xfId="7520"/>
    <cellStyle name="표준 39 3 2" xfId="7521"/>
    <cellStyle name="표준 39 30" xfId="7522"/>
    <cellStyle name="표준 39 31" xfId="7523"/>
    <cellStyle name="표준 39 32" xfId="7524"/>
    <cellStyle name="표준 39 33" xfId="7525"/>
    <cellStyle name="표준 39 34" xfId="7526"/>
    <cellStyle name="표준 39 35" xfId="7527"/>
    <cellStyle name="표준 39 36" xfId="7528"/>
    <cellStyle name="표준 39 37" xfId="7529"/>
    <cellStyle name="표준 39 38" xfId="7530"/>
    <cellStyle name="표준 39 39" xfId="7531"/>
    <cellStyle name="표준 39 4" xfId="7532"/>
    <cellStyle name="표준 39 4 2" xfId="7533"/>
    <cellStyle name="표준 39 40" xfId="7534"/>
    <cellStyle name="표준 39 41" xfId="7535"/>
    <cellStyle name="표준 39 42" xfId="7536"/>
    <cellStyle name="표준 39 43" xfId="7537"/>
    <cellStyle name="표준 39 44" xfId="7538"/>
    <cellStyle name="표준 39 45" xfId="7539"/>
    <cellStyle name="표준 39 46" xfId="7540"/>
    <cellStyle name="표준 39 47" xfId="7541"/>
    <cellStyle name="표준 39 48" xfId="7542"/>
    <cellStyle name="표준 39 5" xfId="7543"/>
    <cellStyle name="표준 39 6" xfId="7544"/>
    <cellStyle name="표준 39 7" xfId="7545"/>
    <cellStyle name="표준 39 8" xfId="7546"/>
    <cellStyle name="표준 39 9" xfId="7547"/>
    <cellStyle name="표준 4" xfId="436"/>
    <cellStyle name="표준 4 10" xfId="3773"/>
    <cellStyle name="표준 4 10 2" xfId="6292"/>
    <cellStyle name="표준 4 11" xfId="2948"/>
    <cellStyle name="표준 4 11 2" xfId="9094"/>
    <cellStyle name="표준 4 12" xfId="6293"/>
    <cellStyle name="표준 4 2" xfId="437"/>
    <cellStyle name="표준 4 2 2" xfId="438"/>
    <cellStyle name="표준 4 2 2 2" xfId="8872"/>
    <cellStyle name="표준 4 2 3" xfId="3774"/>
    <cellStyle name="표준 4 2 3 2" xfId="3775"/>
    <cellStyle name="표준 4 2 3 2 2" xfId="8873"/>
    <cellStyle name="표준 4 2 3 3" xfId="8028"/>
    <cellStyle name="표준 4 2 3_012_보건및사회보장" xfId="3776"/>
    <cellStyle name="표준 4 2 4" xfId="3777"/>
    <cellStyle name="표준 4 2 4 2" xfId="3778"/>
    <cellStyle name="표준 4 2 5" xfId="8874"/>
    <cellStyle name="표준 4 2_009_유통금융보험및기타서비스" xfId="3779"/>
    <cellStyle name="표준 4 3" xfId="439"/>
    <cellStyle name="표준 4 3 2" xfId="3780"/>
    <cellStyle name="표준 4 3 3" xfId="3781"/>
    <cellStyle name="표준 4 3 4" xfId="4367"/>
    <cellStyle name="표준 4 3_004_노동" xfId="3782"/>
    <cellStyle name="표준 4 4" xfId="440"/>
    <cellStyle name="표준 4 4 2" xfId="3783"/>
    <cellStyle name="표준 4 4 3" xfId="3784"/>
    <cellStyle name="표준 4 4 3 2" xfId="3785"/>
    <cellStyle name="표준 4 4 4" xfId="4368"/>
    <cellStyle name="표준 4 4 5" xfId="7960"/>
    <cellStyle name="표준 4 4 6" xfId="555"/>
    <cellStyle name="표준 4 4_004_노동" xfId="3786"/>
    <cellStyle name="표준 4 5" xfId="441"/>
    <cellStyle name="표준 4 5 2" xfId="2950"/>
    <cellStyle name="표준 4 5 2 2" xfId="3787"/>
    <cellStyle name="표준 4 5 2 2 2" xfId="4369"/>
    <cellStyle name="표준 4 5 2 2 3" xfId="4370"/>
    <cellStyle name="표준 4 5 2 2 4" xfId="6294"/>
    <cellStyle name="표준 4 5 2 3" xfId="3788"/>
    <cellStyle name="표준 4 5 2 4" xfId="4371"/>
    <cellStyle name="표준 4 5 2 5" xfId="6295"/>
    <cellStyle name="표준 4 5 2 5 2" xfId="8937"/>
    <cellStyle name="표준 4 5 3" xfId="4372"/>
    <cellStyle name="표준 4 5 3 2" xfId="8875"/>
    <cellStyle name="표준 4 5 4" xfId="7961"/>
    <cellStyle name="표준 4 5 5" xfId="2949"/>
    <cellStyle name="표준 4 6" xfId="3789"/>
    <cellStyle name="표준 4 6 2" xfId="3790"/>
    <cellStyle name="표준 4 6 2 2" xfId="4373"/>
    <cellStyle name="표준 4 6 2 3" xfId="4374"/>
    <cellStyle name="표준 4 6 2 4" xfId="6296"/>
    <cellStyle name="표준 4 6 3" xfId="3791"/>
    <cellStyle name="표준 4 6 4" xfId="4375"/>
    <cellStyle name="표준 4 6 5" xfId="4376"/>
    <cellStyle name="표준 4 6 6" xfId="9045"/>
    <cellStyle name="표준 4 7" xfId="3792"/>
    <cellStyle name="표준 4 7 2" xfId="3793"/>
    <cellStyle name="표준 4 8" xfId="3794"/>
    <cellStyle name="표준 4 8 2" xfId="3795"/>
    <cellStyle name="표준 4 9" xfId="3796"/>
    <cellStyle name="표준 4 9 2" xfId="6297"/>
    <cellStyle name="표준 4 9 2 2" xfId="9113"/>
    <cellStyle name="표준 4_004_노동" xfId="3797"/>
    <cellStyle name="표준 40" xfId="3798"/>
    <cellStyle name="표준 40 10" xfId="7548"/>
    <cellStyle name="표준 40 11" xfId="7549"/>
    <cellStyle name="표준 40 12" xfId="7550"/>
    <cellStyle name="표준 40 13" xfId="7551"/>
    <cellStyle name="표준 40 14" xfId="7552"/>
    <cellStyle name="표준 40 15" xfId="7553"/>
    <cellStyle name="표준 40 16" xfId="7554"/>
    <cellStyle name="표준 40 17" xfId="7555"/>
    <cellStyle name="표준 40 18" xfId="7556"/>
    <cellStyle name="표준 40 19" xfId="7557"/>
    <cellStyle name="표준 40 2" xfId="3799"/>
    <cellStyle name="표준 40 2 2" xfId="6298"/>
    <cellStyle name="표준 40 2 2 2" xfId="8993"/>
    <cellStyle name="표준 40 20" xfId="7558"/>
    <cellStyle name="표준 40 21" xfId="7559"/>
    <cellStyle name="표준 40 22" xfId="7560"/>
    <cellStyle name="표준 40 23" xfId="7561"/>
    <cellStyle name="표준 40 24" xfId="7562"/>
    <cellStyle name="표준 40 25" xfId="7563"/>
    <cellStyle name="표준 40 26" xfId="7564"/>
    <cellStyle name="표준 40 27" xfId="7565"/>
    <cellStyle name="표준 40 28" xfId="7566"/>
    <cellStyle name="표준 40 29" xfId="7567"/>
    <cellStyle name="표준 40 3" xfId="7568"/>
    <cellStyle name="표준 40 3 2" xfId="7569"/>
    <cellStyle name="표준 40 30" xfId="7570"/>
    <cellStyle name="표준 40 31" xfId="7571"/>
    <cellStyle name="표준 40 32" xfId="7572"/>
    <cellStyle name="표준 40 33" xfId="7573"/>
    <cellStyle name="표준 40 34" xfId="7574"/>
    <cellStyle name="표준 40 35" xfId="7575"/>
    <cellStyle name="표준 40 36" xfId="7576"/>
    <cellStyle name="표준 40 37" xfId="7577"/>
    <cellStyle name="표준 40 38" xfId="7578"/>
    <cellStyle name="표준 40 39" xfId="7579"/>
    <cellStyle name="표준 40 4" xfId="7580"/>
    <cellStyle name="표준 40 4 2" xfId="7581"/>
    <cellStyle name="표준 40 40" xfId="7582"/>
    <cellStyle name="표준 40 41" xfId="7583"/>
    <cellStyle name="표준 40 42" xfId="7584"/>
    <cellStyle name="표준 40 43" xfId="7585"/>
    <cellStyle name="표준 40 44" xfId="7586"/>
    <cellStyle name="표준 40 45" xfId="7587"/>
    <cellStyle name="표준 40 46" xfId="7588"/>
    <cellStyle name="표준 40 47" xfId="7589"/>
    <cellStyle name="표준 40 48" xfId="7590"/>
    <cellStyle name="표준 40 5" xfId="7591"/>
    <cellStyle name="표준 40 6" xfId="7592"/>
    <cellStyle name="표준 40 7" xfId="7593"/>
    <cellStyle name="표준 40 8" xfId="7594"/>
    <cellStyle name="표준 40 9" xfId="7595"/>
    <cellStyle name="표준 41" xfId="3800"/>
    <cellStyle name="표준 41 10" xfId="7596"/>
    <cellStyle name="표준 41 11" xfId="7597"/>
    <cellStyle name="표준 41 12" xfId="7598"/>
    <cellStyle name="표준 41 13" xfId="7599"/>
    <cellStyle name="표준 41 14" xfId="7600"/>
    <cellStyle name="표준 41 15" xfId="7601"/>
    <cellStyle name="표준 41 16" xfId="7602"/>
    <cellStyle name="표준 41 17" xfId="7603"/>
    <cellStyle name="표준 41 18" xfId="7604"/>
    <cellStyle name="표준 41 19" xfId="7605"/>
    <cellStyle name="표준 41 2" xfId="3801"/>
    <cellStyle name="표준 41 2 2" xfId="6299"/>
    <cellStyle name="표준 41 2 2 2" xfId="8992"/>
    <cellStyle name="표준 41 20" xfId="7606"/>
    <cellStyle name="표준 41 21" xfId="7607"/>
    <cellStyle name="표준 41 22" xfId="7608"/>
    <cellStyle name="표준 41 23" xfId="7609"/>
    <cellStyle name="표준 41 24" xfId="7610"/>
    <cellStyle name="표준 41 25" xfId="7611"/>
    <cellStyle name="표준 41 26" xfId="7612"/>
    <cellStyle name="표준 41 27" xfId="7613"/>
    <cellStyle name="표준 41 28" xfId="7614"/>
    <cellStyle name="표준 41 29" xfId="7615"/>
    <cellStyle name="표준 41 3" xfId="7616"/>
    <cellStyle name="표준 41 3 2" xfId="7617"/>
    <cellStyle name="표준 41 30" xfId="7618"/>
    <cellStyle name="표준 41 31" xfId="7619"/>
    <cellStyle name="표준 41 32" xfId="7620"/>
    <cellStyle name="표준 41 33" xfId="7621"/>
    <cellStyle name="표준 41 34" xfId="7622"/>
    <cellStyle name="표준 41 35" xfId="7623"/>
    <cellStyle name="표준 41 36" xfId="7624"/>
    <cellStyle name="표준 41 37" xfId="7625"/>
    <cellStyle name="표준 41 38" xfId="7626"/>
    <cellStyle name="표준 41 39" xfId="7627"/>
    <cellStyle name="표준 41 4" xfId="7628"/>
    <cellStyle name="표준 41 4 2" xfId="7629"/>
    <cellStyle name="표준 41 40" xfId="7630"/>
    <cellStyle name="표준 41 41" xfId="7631"/>
    <cellStyle name="표준 41 42" xfId="7632"/>
    <cellStyle name="표준 41 43" xfId="7633"/>
    <cellStyle name="표준 41 44" xfId="7634"/>
    <cellStyle name="표준 41 45" xfId="7635"/>
    <cellStyle name="표준 41 46" xfId="7636"/>
    <cellStyle name="표준 41 47" xfId="7637"/>
    <cellStyle name="표준 41 48" xfId="7638"/>
    <cellStyle name="표준 41 5" xfId="7639"/>
    <cellStyle name="표준 41 6" xfId="7640"/>
    <cellStyle name="표준 41 7" xfId="7641"/>
    <cellStyle name="표준 41 8" xfId="7642"/>
    <cellStyle name="표준 41 9" xfId="7643"/>
    <cellStyle name="표준 42" xfId="3802"/>
    <cellStyle name="표준 42 10" xfId="7644"/>
    <cellStyle name="표준 42 11" xfId="7645"/>
    <cellStyle name="표준 42 12" xfId="7646"/>
    <cellStyle name="표준 42 13" xfId="7647"/>
    <cellStyle name="표준 42 14" xfId="7648"/>
    <cellStyle name="표준 42 15" xfId="7649"/>
    <cellStyle name="표준 42 16" xfId="7650"/>
    <cellStyle name="표준 42 17" xfId="7651"/>
    <cellStyle name="표준 42 18" xfId="7652"/>
    <cellStyle name="표준 42 19" xfId="7653"/>
    <cellStyle name="표준 42 2" xfId="3803"/>
    <cellStyle name="표준 42 2 2" xfId="7654"/>
    <cellStyle name="표준 42 20" xfId="7655"/>
    <cellStyle name="표준 42 21" xfId="7656"/>
    <cellStyle name="표준 42 22" xfId="7657"/>
    <cellStyle name="표준 42 23" xfId="7658"/>
    <cellStyle name="표준 42 24" xfId="7659"/>
    <cellStyle name="표준 42 25" xfId="7660"/>
    <cellStyle name="표준 42 26" xfId="7661"/>
    <cellStyle name="표준 42 27" xfId="7662"/>
    <cellStyle name="표준 42 28" xfId="7663"/>
    <cellStyle name="표준 42 29" xfId="7664"/>
    <cellStyle name="표준 42 3" xfId="4377"/>
    <cellStyle name="표준 42 3 2" xfId="7665"/>
    <cellStyle name="표준 42 30" xfId="7666"/>
    <cellStyle name="표준 42 31" xfId="7667"/>
    <cellStyle name="표준 42 32" xfId="7668"/>
    <cellStyle name="표준 42 33" xfId="7669"/>
    <cellStyle name="표준 42 34" xfId="7670"/>
    <cellStyle name="표준 42 35" xfId="7671"/>
    <cellStyle name="표준 42 36" xfId="7672"/>
    <cellStyle name="표준 42 37" xfId="7673"/>
    <cellStyle name="표준 42 38" xfId="7674"/>
    <cellStyle name="표준 42 39" xfId="7675"/>
    <cellStyle name="표준 42 4" xfId="7676"/>
    <cellStyle name="표준 42 4 2" xfId="7677"/>
    <cellStyle name="표준 42 40" xfId="7678"/>
    <cellStyle name="표준 42 41" xfId="7679"/>
    <cellStyle name="표준 42 42" xfId="7680"/>
    <cellStyle name="표준 42 43" xfId="7681"/>
    <cellStyle name="표준 42 44" xfId="7682"/>
    <cellStyle name="표준 42 45" xfId="7683"/>
    <cellStyle name="표준 42 46" xfId="7684"/>
    <cellStyle name="표준 42 47" xfId="7685"/>
    <cellStyle name="표준 42 48" xfId="7686"/>
    <cellStyle name="표준 42 5" xfId="7687"/>
    <cellStyle name="표준 42 6" xfId="7688"/>
    <cellStyle name="표준 42 7" xfId="7689"/>
    <cellStyle name="표준 42 8" xfId="7690"/>
    <cellStyle name="표준 42 9" xfId="7691"/>
    <cellStyle name="표준 43" xfId="3804"/>
    <cellStyle name="표준 43 10" xfId="7692"/>
    <cellStyle name="표준 43 11" xfId="7693"/>
    <cellStyle name="표준 43 12" xfId="7694"/>
    <cellStyle name="표준 43 13" xfId="7695"/>
    <cellStyle name="표준 43 14" xfId="7696"/>
    <cellStyle name="표준 43 15" xfId="7697"/>
    <cellStyle name="표준 43 16" xfId="7698"/>
    <cellStyle name="표준 43 17" xfId="7699"/>
    <cellStyle name="표준 43 18" xfId="7700"/>
    <cellStyle name="표준 43 19" xfId="7701"/>
    <cellStyle name="표준 43 2" xfId="3805"/>
    <cellStyle name="표준 43 20" xfId="7702"/>
    <cellStyle name="표준 43 21" xfId="7703"/>
    <cellStyle name="표준 43 22" xfId="7704"/>
    <cellStyle name="표준 43 23" xfId="7705"/>
    <cellStyle name="표준 43 24" xfId="7706"/>
    <cellStyle name="표준 43 25" xfId="7707"/>
    <cellStyle name="표준 43 26" xfId="7708"/>
    <cellStyle name="표준 43 27" xfId="7709"/>
    <cellStyle name="표준 43 28" xfId="7710"/>
    <cellStyle name="표준 43 29" xfId="7711"/>
    <cellStyle name="표준 43 3" xfId="7712"/>
    <cellStyle name="표준 43 30" xfId="7713"/>
    <cellStyle name="표준 43 31" xfId="7714"/>
    <cellStyle name="표준 43 32" xfId="7715"/>
    <cellStyle name="표준 43 33" xfId="7716"/>
    <cellStyle name="표준 43 34" xfId="7717"/>
    <cellStyle name="표준 43 35" xfId="7718"/>
    <cellStyle name="표준 43 36" xfId="7719"/>
    <cellStyle name="표준 43 37" xfId="7720"/>
    <cellStyle name="표준 43 38" xfId="7721"/>
    <cellStyle name="표준 43 39" xfId="7722"/>
    <cellStyle name="표준 43 4" xfId="7723"/>
    <cellStyle name="표준 43 40" xfId="7724"/>
    <cellStyle name="표준 43 41" xfId="7725"/>
    <cellStyle name="표준 43 42" xfId="7726"/>
    <cellStyle name="표준 43 43" xfId="7727"/>
    <cellStyle name="표준 43 44" xfId="7728"/>
    <cellStyle name="표준 43 45" xfId="7729"/>
    <cellStyle name="표준 43 46" xfId="7730"/>
    <cellStyle name="표준 43 47" xfId="7731"/>
    <cellStyle name="표준 43 48" xfId="7732"/>
    <cellStyle name="표준 43 49" xfId="7733"/>
    <cellStyle name="표준 43 5" xfId="7734"/>
    <cellStyle name="표준 43 50" xfId="7735"/>
    <cellStyle name="표준 43 6" xfId="7736"/>
    <cellStyle name="표준 43 7" xfId="7737"/>
    <cellStyle name="표준 43 7 2" xfId="7738"/>
    <cellStyle name="표준 43 7 3" xfId="7739"/>
    <cellStyle name="표준 43 7 4" xfId="7740"/>
    <cellStyle name="표준 43 7 5" xfId="7741"/>
    <cellStyle name="표준 43 7 6" xfId="7742"/>
    <cellStyle name="표준 43 7 7" xfId="7743"/>
    <cellStyle name="표준 43 7 8" xfId="7744"/>
    <cellStyle name="표준 43 8" xfId="7745"/>
    <cellStyle name="표준 43 9" xfId="7746"/>
    <cellStyle name="표준 44" xfId="3806"/>
    <cellStyle name="표준 44 2" xfId="7747"/>
    <cellStyle name="표준 44 3" xfId="7748"/>
    <cellStyle name="표준 44 4" xfId="7749"/>
    <cellStyle name="표준 44 5" xfId="7750"/>
    <cellStyle name="표준 45" xfId="3807"/>
    <cellStyle name="표준 45 2" xfId="7751"/>
    <cellStyle name="표준 45 3" xfId="7752"/>
    <cellStyle name="표준 45 4" xfId="7753"/>
    <cellStyle name="표준 45 5" xfId="7754"/>
    <cellStyle name="표준 46" xfId="3808"/>
    <cellStyle name="표준 46 2" xfId="7755"/>
    <cellStyle name="표준 46 3" xfId="7756"/>
    <cellStyle name="표준 46 4" xfId="7757"/>
    <cellStyle name="표준 46 5" xfId="7758"/>
    <cellStyle name="표준 47" xfId="3809"/>
    <cellStyle name="표준 47 2" xfId="7759"/>
    <cellStyle name="표준 47 3" xfId="7760"/>
    <cellStyle name="표준 47 4" xfId="7761"/>
    <cellStyle name="표준 47 5" xfId="7762"/>
    <cellStyle name="표준 48" xfId="3810"/>
    <cellStyle name="표준 48 2" xfId="7763"/>
    <cellStyle name="표준 48 3" xfId="7764"/>
    <cellStyle name="표준 48 4" xfId="7765"/>
    <cellStyle name="표준 48 5" xfId="7766"/>
    <cellStyle name="표준 49" xfId="3811"/>
    <cellStyle name="표준 49 2" xfId="7767"/>
    <cellStyle name="표준 49 3" xfId="7768"/>
    <cellStyle name="표준 49 4" xfId="7769"/>
    <cellStyle name="표준 49 5" xfId="7770"/>
    <cellStyle name="표준 5" xfId="442"/>
    <cellStyle name="표준 5 10" xfId="3812"/>
    <cellStyle name="표준 5 11" xfId="4378"/>
    <cellStyle name="표준 5 12" xfId="8772"/>
    <cellStyle name="표준 5 13" xfId="556"/>
    <cellStyle name="표준 5 2" xfId="557"/>
    <cellStyle name="표준 5 2 2" xfId="2952"/>
    <cellStyle name="표준 5 2 2 2" xfId="3813"/>
    <cellStyle name="표준 5 2 2 3" xfId="3814"/>
    <cellStyle name="표준 5 2 2_012_보건및사회보장" xfId="3815"/>
    <cellStyle name="표준 5 2 3" xfId="2953"/>
    <cellStyle name="표준 5 2 3 2" xfId="3816"/>
    <cellStyle name="표준 5 2 3 3" xfId="6300"/>
    <cellStyle name="표준 5 2 3 3 2" xfId="8936"/>
    <cellStyle name="표준 5 2 3 4" xfId="9182"/>
    <cellStyle name="표준 5 2 4" xfId="3817"/>
    <cellStyle name="표준 5 2 5" xfId="2951"/>
    <cellStyle name="표준 5 2_004_노동" xfId="3818"/>
    <cellStyle name="표준 5 3" xfId="2954"/>
    <cellStyle name="표준 5 3 2" xfId="2955"/>
    <cellStyle name="표준 5 3 2 2" xfId="6301"/>
    <cellStyle name="표준 5 3 2 2 2" xfId="8728"/>
    <cellStyle name="표준 5 3 2 2_3_3관경별 현황" xfId="8729"/>
    <cellStyle name="표준 5 3 2 3" xfId="8730"/>
    <cellStyle name="표준 5 3 2 4" xfId="9292"/>
    <cellStyle name="표준 5 3 2 5" xfId="9194"/>
    <cellStyle name="표준 5 3 2 6" xfId="9241"/>
    <cellStyle name="표준 5 3 2 7" xfId="9054"/>
    <cellStyle name="표준 5 3 2_3_3관경별 현황" xfId="8731"/>
    <cellStyle name="표준 5 3 3" xfId="3819"/>
    <cellStyle name="표준 5 3 3 2" xfId="8732"/>
    <cellStyle name="표준 5 3 3_3_3관경별 현황" xfId="8733"/>
    <cellStyle name="표준 5 3 4" xfId="3820"/>
    <cellStyle name="표준 5 3 4 2" xfId="8876"/>
    <cellStyle name="표준 5 3 5" xfId="4379"/>
    <cellStyle name="표준 5 3 6" xfId="7962"/>
    <cellStyle name="표준 5 3_010_주택건설" xfId="3821"/>
    <cellStyle name="표준 5 4" xfId="3822"/>
    <cellStyle name="표준 5 4 2" xfId="3823"/>
    <cellStyle name="표준 5 4 2 2" xfId="8734"/>
    <cellStyle name="표준 5 4 2_3_3관경별 현황" xfId="8735"/>
    <cellStyle name="표준 5 4 3" xfId="4380"/>
    <cellStyle name="표준 5 4 4" xfId="7963"/>
    <cellStyle name="표준 5 4_3_3관경별 현황" xfId="8736"/>
    <cellStyle name="표준 5 5" xfId="3824"/>
    <cellStyle name="표준 5 5 2" xfId="8737"/>
    <cellStyle name="표준 5 5_3_3관경별 현황" xfId="8738"/>
    <cellStyle name="표준 5 6" xfId="3825"/>
    <cellStyle name="표준 5 6 2" xfId="6302"/>
    <cellStyle name="표준 5 6 2 2" xfId="9112"/>
    <cellStyle name="표준 5 7" xfId="3826"/>
    <cellStyle name="표준 5 8" xfId="3827"/>
    <cellStyle name="표준 5 8 2" xfId="6303"/>
    <cellStyle name="표준 5 8 3" xfId="6304"/>
    <cellStyle name="표준 5 9" xfId="3828"/>
    <cellStyle name="표준 5_004_노동" xfId="3829"/>
    <cellStyle name="표준 50" xfId="3830"/>
    <cellStyle name="표준 50 2" xfId="3831"/>
    <cellStyle name="표준 50 2 2" xfId="6305"/>
    <cellStyle name="표준 50 3" xfId="7771"/>
    <cellStyle name="표준 50 4" xfId="7772"/>
    <cellStyle name="표준 50 5" xfId="7773"/>
    <cellStyle name="표준 51" xfId="3832"/>
    <cellStyle name="표준 51 2" xfId="7774"/>
    <cellStyle name="표준 51 3" xfId="7775"/>
    <cellStyle name="표준 51 4" xfId="7776"/>
    <cellStyle name="표준 51 5" xfId="7777"/>
    <cellStyle name="표준 52" xfId="3833"/>
    <cellStyle name="표준 52 2" xfId="3834"/>
    <cellStyle name="표준 52 3" xfId="7778"/>
    <cellStyle name="표준 52 4" xfId="7779"/>
    <cellStyle name="표준 52 5" xfId="7780"/>
    <cellStyle name="표준 53" xfId="3835"/>
    <cellStyle name="표준 53 2" xfId="3836"/>
    <cellStyle name="표준 53 3" xfId="7781"/>
    <cellStyle name="표준 53 4" xfId="7782"/>
    <cellStyle name="표준 53 4 2" xfId="9266"/>
    <cellStyle name="표준 53 4 2 2" xfId="9552"/>
    <cellStyle name="표준 53 5" xfId="7783"/>
    <cellStyle name="표준 53 6" xfId="7853"/>
    <cellStyle name="표준 53 6 2" xfId="9437"/>
    <cellStyle name="표준 54" xfId="3837"/>
    <cellStyle name="표준 54 2" xfId="7784"/>
    <cellStyle name="표준 54 3" xfId="7785"/>
    <cellStyle name="표준 54 4" xfId="7786"/>
    <cellStyle name="표준 54 5" xfId="7787"/>
    <cellStyle name="표준 55" xfId="3838"/>
    <cellStyle name="표준 55 2" xfId="7788"/>
    <cellStyle name="표준 55 3" xfId="7789"/>
    <cellStyle name="표준 55 4" xfId="7790"/>
    <cellStyle name="표준 55 5" xfId="7791"/>
    <cellStyle name="표준 56" xfId="3839"/>
    <cellStyle name="표준 56 2" xfId="7792"/>
    <cellStyle name="표준 56 3" xfId="7793"/>
    <cellStyle name="표준 56 4" xfId="7794"/>
    <cellStyle name="표준 56 5" xfId="7795"/>
    <cellStyle name="표준 57" xfId="4381"/>
    <cellStyle name="표준 57 2" xfId="7796"/>
    <cellStyle name="표준 57 3" xfId="7797"/>
    <cellStyle name="표준 57 4" xfId="7798"/>
    <cellStyle name="표준 58" xfId="4382"/>
    <cellStyle name="표준 58 2" xfId="7799"/>
    <cellStyle name="표준 58 3" xfId="7800"/>
    <cellStyle name="표준 58 4" xfId="7801"/>
    <cellStyle name="표준 58 5" xfId="7802"/>
    <cellStyle name="표준 59" xfId="4383"/>
    <cellStyle name="표준 59 2" xfId="7803"/>
    <cellStyle name="표준 59 3" xfId="7804"/>
    <cellStyle name="표준 59 4" xfId="7805"/>
    <cellStyle name="표준 59 5" xfId="7806"/>
    <cellStyle name="표준 6" xfId="443"/>
    <cellStyle name="표준 6 10" xfId="4384"/>
    <cellStyle name="표준 6 11" xfId="4385"/>
    <cellStyle name="표준 6 12" xfId="558"/>
    <cellStyle name="표준 6 2" xfId="2956"/>
    <cellStyle name="표준 6 2 2" xfId="3840"/>
    <cellStyle name="표준 6 2 3" xfId="4386"/>
    <cellStyle name="표준 6 2 4" xfId="7964"/>
    <cellStyle name="표준 6 2_010_주택건설" xfId="3841"/>
    <cellStyle name="표준 6 3" xfId="2957"/>
    <cellStyle name="표준 6 3 2" xfId="2958"/>
    <cellStyle name="표준 6 3 2 2" xfId="3842"/>
    <cellStyle name="표준 6 3 2 3" xfId="7965"/>
    <cellStyle name="표준 6 3 3" xfId="3843"/>
    <cellStyle name="표준 6 3 4" xfId="4387"/>
    <cellStyle name="표준 6 3 5" xfId="7966"/>
    <cellStyle name="표준 6 3_004_노동" xfId="3844"/>
    <cellStyle name="표준 6 4" xfId="3845"/>
    <cellStyle name="표준 6 4 2" xfId="3846"/>
    <cellStyle name="표준 6 4 2 2" xfId="7807"/>
    <cellStyle name="표준 6 4 2 2 2" xfId="7808"/>
    <cellStyle name="표준 6 4 2 2 2 2" xfId="7809"/>
    <cellStyle name="표준 6 4 2 2 2 2 2" xfId="9411"/>
    <cellStyle name="표준 6 4 2 2 2 3" xfId="9410"/>
    <cellStyle name="표준 6 4 2 2 3" xfId="7810"/>
    <cellStyle name="표준 6 4 2 2 3 2" xfId="9412"/>
    <cellStyle name="표준 6 4 2 2 4" xfId="9409"/>
    <cellStyle name="표준 6 4 2 3" xfId="7811"/>
    <cellStyle name="표준 6 4 2 4" xfId="7812"/>
    <cellStyle name="표준 6 4 2 4 2" xfId="7813"/>
    <cellStyle name="표준 6 4 2 4 2 2" xfId="9414"/>
    <cellStyle name="표준 6 4 2 4 3" xfId="9413"/>
    <cellStyle name="표준 6 4 2 5" xfId="7814"/>
    <cellStyle name="표준 6 4 2 5 2" xfId="7815"/>
    <cellStyle name="표준 6 4 2 5 2 2" xfId="9416"/>
    <cellStyle name="표준 6 4 2 5 3" xfId="9415"/>
    <cellStyle name="표준 6 4 3" xfId="4388"/>
    <cellStyle name="표준 6 4 4" xfId="7816"/>
    <cellStyle name="표준 6 4 4 2" xfId="7817"/>
    <cellStyle name="표준 6 4 4 3" xfId="7818"/>
    <cellStyle name="표준 6 4 4 3 2" xfId="7819"/>
    <cellStyle name="표준 6 4 4 3 2 2" xfId="9418"/>
    <cellStyle name="표준 6 4 4 3 3" xfId="9417"/>
    <cellStyle name="표준 6 4 4 4" xfId="7820"/>
    <cellStyle name="표준 6 4 4 4 2" xfId="7821"/>
    <cellStyle name="표준 6 4 4 4 2 2" xfId="9420"/>
    <cellStyle name="표준 6 4 4 4 3" xfId="9419"/>
    <cellStyle name="표준 6 4 5" xfId="7822"/>
    <cellStyle name="표준 6 4 5 2" xfId="7823"/>
    <cellStyle name="표준 6 4 5 2 2" xfId="9422"/>
    <cellStyle name="표준 6 4 5 3" xfId="9421"/>
    <cellStyle name="표준 6 4 6" xfId="7824"/>
    <cellStyle name="표준 6 4 6 2" xfId="7825"/>
    <cellStyle name="표준 6 4 6 2 2" xfId="9424"/>
    <cellStyle name="표준 6 4 6 3" xfId="9423"/>
    <cellStyle name="표준 6 4 7" xfId="7826"/>
    <cellStyle name="표준 6 5" xfId="3847"/>
    <cellStyle name="표준 6 5 2" xfId="3848"/>
    <cellStyle name="표준 6 5 2 2" xfId="7827"/>
    <cellStyle name="표준 6 5 2 2 2" xfId="7828"/>
    <cellStyle name="표준 6 5 2 2 2 2" xfId="9426"/>
    <cellStyle name="표준 6 5 2 2 3" xfId="9425"/>
    <cellStyle name="표준 6 5 2 3" xfId="7829"/>
    <cellStyle name="표준 6 5 2 3 2" xfId="9427"/>
    <cellStyle name="표준 6 5 3" xfId="4389"/>
    <cellStyle name="표준 6 5 4" xfId="7830"/>
    <cellStyle name="표준 6 5 4 2" xfId="7831"/>
    <cellStyle name="표준 6 5 4 2 2" xfId="9429"/>
    <cellStyle name="표준 6 5 4 3" xfId="9428"/>
    <cellStyle name="표준 6 5 5" xfId="7832"/>
    <cellStyle name="표준 6 5 5 2" xfId="7833"/>
    <cellStyle name="표준 6 5 5 2 2" xfId="9431"/>
    <cellStyle name="표준 6 5 5 3" xfId="9430"/>
    <cellStyle name="표준 6 6" xfId="3849"/>
    <cellStyle name="표준 6 6 2" xfId="7834"/>
    <cellStyle name="표준 6 6 3" xfId="7835"/>
    <cellStyle name="표준 6 6 3 2" xfId="7836"/>
    <cellStyle name="표준 6 6 3 2 2" xfId="9433"/>
    <cellStyle name="표준 6 6 3 3" xfId="9432"/>
    <cellStyle name="표준 6 6 4" xfId="7837"/>
    <cellStyle name="표준 6 6 4 2" xfId="7838"/>
    <cellStyle name="표준 6 6 4 2 2" xfId="9435"/>
    <cellStyle name="표준 6 6 4 3" xfId="9434"/>
    <cellStyle name="표준 6 7" xfId="3850"/>
    <cellStyle name="표준 6 7 2" xfId="4390"/>
    <cellStyle name="표준 6 7 2 2" xfId="6306"/>
    <cellStyle name="표준 6 7 3" xfId="6307"/>
    <cellStyle name="표준 6 7 3 2" xfId="9111"/>
    <cellStyle name="표준 6 8" xfId="4391"/>
    <cellStyle name="표준 6 8 2" xfId="7839"/>
    <cellStyle name="표준 6 8 2 2" xfId="9436"/>
    <cellStyle name="표준 6 9" xfId="4392"/>
    <cellStyle name="표준 6_004_노동" xfId="3851"/>
    <cellStyle name="표준 60" xfId="4393"/>
    <cellStyle name="표준 60 2" xfId="7840"/>
    <cellStyle name="표준 60 3" xfId="7841"/>
    <cellStyle name="표준 60 4" xfId="7842"/>
    <cellStyle name="표준 61" xfId="4394"/>
    <cellStyle name="표준 61 10" xfId="4395"/>
    <cellStyle name="표준 61 10 2" xfId="9313"/>
    <cellStyle name="표준 61 11" xfId="4396"/>
    <cellStyle name="표준 61 11 2" xfId="9314"/>
    <cellStyle name="표준 61 12" xfId="9227"/>
    <cellStyle name="표준 61 12 2" xfId="9539"/>
    <cellStyle name="표준 61 13" xfId="9312"/>
    <cellStyle name="표준 61 2" xfId="4397"/>
    <cellStyle name="표준 61 3" xfId="4398"/>
    <cellStyle name="표준 61 3 2" xfId="9226"/>
    <cellStyle name="표준 61 3 2 2" xfId="9538"/>
    <cellStyle name="표준 61 3 3" xfId="9315"/>
    <cellStyle name="표준 61 4" xfId="4399"/>
    <cellStyle name="표준 61 4 2" xfId="9225"/>
    <cellStyle name="표준 61 4 2 2" xfId="9537"/>
    <cellStyle name="표준 61 4 3" xfId="9316"/>
    <cellStyle name="표준 61 5" xfId="4400"/>
    <cellStyle name="표준 61 5 2" xfId="9317"/>
    <cellStyle name="표준 61 6" xfId="4401"/>
    <cellStyle name="표준 61 6 2" xfId="9318"/>
    <cellStyle name="표준 61 7" xfId="4402"/>
    <cellStyle name="표준 61 7 2" xfId="9319"/>
    <cellStyle name="표준 61 8" xfId="4403"/>
    <cellStyle name="표준 61 8 2" xfId="9320"/>
    <cellStyle name="표준 61 9" xfId="4404"/>
    <cellStyle name="표준 61 9 2" xfId="9321"/>
    <cellStyle name="표준 62" xfId="4405"/>
    <cellStyle name="표준 62 10" xfId="4406"/>
    <cellStyle name="표준 62 10 2" xfId="9323"/>
    <cellStyle name="표준 62 11" xfId="9224"/>
    <cellStyle name="표준 62 11 2" xfId="9536"/>
    <cellStyle name="표준 62 12" xfId="9322"/>
    <cellStyle name="표준 62 2" xfId="4407"/>
    <cellStyle name="표준 62 2 2" xfId="9223"/>
    <cellStyle name="표준 62 2 2 2" xfId="9535"/>
    <cellStyle name="표준 62 2 3" xfId="9324"/>
    <cellStyle name="표준 62 3" xfId="4408"/>
    <cellStyle name="표준 62 3 2" xfId="9222"/>
    <cellStyle name="표준 62 3 2 2" xfId="9534"/>
    <cellStyle name="표준 62 3 3" xfId="9325"/>
    <cellStyle name="표준 62 4" xfId="4409"/>
    <cellStyle name="표준 62 4 2" xfId="9326"/>
    <cellStyle name="표준 62 5" xfId="4410"/>
    <cellStyle name="표준 62 5 2" xfId="9327"/>
    <cellStyle name="표준 62 6" xfId="4411"/>
    <cellStyle name="표준 62 6 2" xfId="9328"/>
    <cellStyle name="표준 62 7" xfId="4412"/>
    <cellStyle name="표준 62 7 2" xfId="9329"/>
    <cellStyle name="표준 62 8" xfId="4413"/>
    <cellStyle name="표준 62 8 2" xfId="9330"/>
    <cellStyle name="표준 62 9" xfId="4414"/>
    <cellStyle name="표준 62 9 2" xfId="9331"/>
    <cellStyle name="표준 63" xfId="4415"/>
    <cellStyle name="표준 63 10" xfId="4416"/>
    <cellStyle name="표준 63 10 2" xfId="9333"/>
    <cellStyle name="표준 63 11" xfId="9221"/>
    <cellStyle name="표준 63 11 2" xfId="9533"/>
    <cellStyle name="표준 63 12" xfId="9332"/>
    <cellStyle name="표준 63 2" xfId="4417"/>
    <cellStyle name="표준 63 2 2" xfId="9220"/>
    <cellStyle name="표준 63 2 2 2" xfId="9532"/>
    <cellStyle name="표준 63 2 3" xfId="9334"/>
    <cellStyle name="표준 63 3" xfId="4418"/>
    <cellStyle name="표준 63 3 2" xfId="9219"/>
    <cellStyle name="표준 63 3 2 2" xfId="9531"/>
    <cellStyle name="표준 63 3 3" xfId="9335"/>
    <cellStyle name="표준 63 4" xfId="4419"/>
    <cellStyle name="표준 63 4 2" xfId="9336"/>
    <cellStyle name="표준 63 5" xfId="4420"/>
    <cellStyle name="표준 63 5 2" xfId="9337"/>
    <cellStyle name="표준 63 6" xfId="4421"/>
    <cellStyle name="표준 63 6 2" xfId="9338"/>
    <cellStyle name="표준 63 7" xfId="4422"/>
    <cellStyle name="표준 63 7 2" xfId="9339"/>
    <cellStyle name="표준 63 8" xfId="4423"/>
    <cellStyle name="표준 63 8 2" xfId="9340"/>
    <cellStyle name="표준 63 9" xfId="4424"/>
    <cellStyle name="표준 63 9 2" xfId="9341"/>
    <cellStyle name="표준 64" xfId="4425"/>
    <cellStyle name="표준 64 10" xfId="4426"/>
    <cellStyle name="표준 64 10 2" xfId="9343"/>
    <cellStyle name="표준 64 11" xfId="9218"/>
    <cellStyle name="표준 64 11 2" xfId="9530"/>
    <cellStyle name="표준 64 12" xfId="9342"/>
    <cellStyle name="표준 64 2" xfId="4427"/>
    <cellStyle name="표준 64 2 2" xfId="9217"/>
    <cellStyle name="표준 64 2 2 2" xfId="9529"/>
    <cellStyle name="표준 64 2 3" xfId="9344"/>
    <cellStyle name="표준 64 3" xfId="4428"/>
    <cellStyle name="표준 64 3 2" xfId="9216"/>
    <cellStyle name="표준 64 3 2 2" xfId="9528"/>
    <cellStyle name="표준 64 3 3" xfId="9345"/>
    <cellStyle name="표준 64 4" xfId="4429"/>
    <cellStyle name="표준 64 4 2" xfId="9346"/>
    <cellStyle name="표준 64 5" xfId="4430"/>
    <cellStyle name="표준 64 5 2" xfId="9347"/>
    <cellStyle name="표준 64 6" xfId="4431"/>
    <cellStyle name="표준 64 6 2" xfId="9348"/>
    <cellStyle name="표준 64 7" xfId="4432"/>
    <cellStyle name="표준 64 7 2" xfId="9349"/>
    <cellStyle name="표준 64 8" xfId="4433"/>
    <cellStyle name="표준 64 8 2" xfId="9350"/>
    <cellStyle name="표준 64 9" xfId="4434"/>
    <cellStyle name="표준 64 9 2" xfId="9351"/>
    <cellStyle name="표준 65" xfId="4435"/>
    <cellStyle name="표준 65 10" xfId="4436"/>
    <cellStyle name="표준 65 10 2" xfId="9353"/>
    <cellStyle name="표준 65 11" xfId="9215"/>
    <cellStyle name="표준 65 11 2" xfId="9527"/>
    <cellStyle name="표준 65 12" xfId="9352"/>
    <cellStyle name="표준 65 2" xfId="4437"/>
    <cellStyle name="표준 65 2 2" xfId="9214"/>
    <cellStyle name="표준 65 2 2 2" xfId="9526"/>
    <cellStyle name="표준 65 2 3" xfId="9354"/>
    <cellStyle name="표준 65 3" xfId="4438"/>
    <cellStyle name="표준 65 3 2" xfId="9213"/>
    <cellStyle name="표준 65 3 2 2" xfId="9525"/>
    <cellStyle name="표준 65 3 3" xfId="9355"/>
    <cellStyle name="표준 65 4" xfId="4439"/>
    <cellStyle name="표준 65 4 2" xfId="9356"/>
    <cellStyle name="표준 65 5" xfId="4440"/>
    <cellStyle name="표준 65 5 2" xfId="9357"/>
    <cellStyle name="표준 65 6" xfId="4441"/>
    <cellStyle name="표준 65 6 2" xfId="9358"/>
    <cellStyle name="표준 65 7" xfId="4442"/>
    <cellStyle name="표준 65 7 2" xfId="9359"/>
    <cellStyle name="표준 65 8" xfId="4443"/>
    <cellStyle name="표준 65 8 2" xfId="9360"/>
    <cellStyle name="표준 65 9" xfId="4444"/>
    <cellStyle name="표준 65 9 2" xfId="9361"/>
    <cellStyle name="표준 66" xfId="4445"/>
    <cellStyle name="표준 66 10" xfId="4446"/>
    <cellStyle name="표준 66 10 2" xfId="9363"/>
    <cellStyle name="표준 66 11" xfId="9212"/>
    <cellStyle name="표준 66 11 2" xfId="9524"/>
    <cellStyle name="표준 66 12" xfId="9362"/>
    <cellStyle name="표준 66 2" xfId="4447"/>
    <cellStyle name="표준 66 2 2" xfId="9211"/>
    <cellStyle name="표준 66 2 2 2" xfId="9523"/>
    <cellStyle name="표준 66 2 3" xfId="9364"/>
    <cellStyle name="표준 66 3" xfId="4448"/>
    <cellStyle name="표준 66 3 2" xfId="9210"/>
    <cellStyle name="표준 66 3 2 2" xfId="9522"/>
    <cellStyle name="표준 66 3 3" xfId="9365"/>
    <cellStyle name="표준 66 4" xfId="4449"/>
    <cellStyle name="표준 66 4 2" xfId="9366"/>
    <cellStyle name="표준 66 5" xfId="4450"/>
    <cellStyle name="표준 66 5 2" xfId="9367"/>
    <cellStyle name="표준 66 6" xfId="4451"/>
    <cellStyle name="표준 66 6 2" xfId="9368"/>
    <cellStyle name="표준 66 7" xfId="4452"/>
    <cellStyle name="표준 66 7 2" xfId="9369"/>
    <cellStyle name="표준 66 8" xfId="4453"/>
    <cellStyle name="표준 66 8 2" xfId="9370"/>
    <cellStyle name="표준 66 9" xfId="4454"/>
    <cellStyle name="표준 66 9 2" xfId="9371"/>
    <cellStyle name="표준 67" xfId="4455"/>
    <cellStyle name="표준 67 10" xfId="4456"/>
    <cellStyle name="표준 67 10 2" xfId="9373"/>
    <cellStyle name="표준 67 11" xfId="9209"/>
    <cellStyle name="표준 67 11 2" xfId="9521"/>
    <cellStyle name="표준 67 12" xfId="9372"/>
    <cellStyle name="표준 67 2" xfId="4457"/>
    <cellStyle name="표준 67 2 2" xfId="9208"/>
    <cellStyle name="표준 67 2 2 2" xfId="9520"/>
    <cellStyle name="표준 67 2 3" xfId="9374"/>
    <cellStyle name="표준 67 3" xfId="4458"/>
    <cellStyle name="표준 67 3 2" xfId="9207"/>
    <cellStyle name="표준 67 3 2 2" xfId="9519"/>
    <cellStyle name="표준 67 3 3" xfId="9375"/>
    <cellStyle name="표준 67 4" xfId="4459"/>
    <cellStyle name="표준 67 4 2" xfId="9376"/>
    <cellStyle name="표준 67 5" xfId="4460"/>
    <cellStyle name="표준 67 5 2" xfId="9377"/>
    <cellStyle name="표준 67 6" xfId="4461"/>
    <cellStyle name="표준 67 6 2" xfId="9378"/>
    <cellStyle name="표준 67 7" xfId="4462"/>
    <cellStyle name="표준 67 7 2" xfId="9379"/>
    <cellStyle name="표준 67 8" xfId="4463"/>
    <cellStyle name="표준 67 8 2" xfId="9380"/>
    <cellStyle name="표준 67 9" xfId="4464"/>
    <cellStyle name="표준 67 9 2" xfId="9381"/>
    <cellStyle name="표준 68" xfId="4465"/>
    <cellStyle name="표준 68 2" xfId="9382"/>
    <cellStyle name="표준 69" xfId="4466"/>
    <cellStyle name="표준 69 2" xfId="523"/>
    <cellStyle name="표준 69 2 2" xfId="9306"/>
    <cellStyle name="표준 69 3" xfId="9383"/>
    <cellStyle name="표준 7" xfId="444"/>
    <cellStyle name="표준 7 2" xfId="2959"/>
    <cellStyle name="표준 7 2 2" xfId="3852"/>
    <cellStyle name="표준 7 2 2 2" xfId="3853"/>
    <cellStyle name="표준 7 2 2 2 2" xfId="8877"/>
    <cellStyle name="표준 7 2 2 3" xfId="4467"/>
    <cellStyle name="표준 7 2 3" xfId="4468"/>
    <cellStyle name="표준 7 2 4" xfId="8029"/>
    <cellStyle name="표준 7 3" xfId="3854"/>
    <cellStyle name="표준 7 3 2" xfId="8739"/>
    <cellStyle name="표준 7 4" xfId="3855"/>
    <cellStyle name="표준 7 4 2" xfId="3856"/>
    <cellStyle name="표준 7 4 3" xfId="4469"/>
    <cellStyle name="표준 7 5" xfId="3857"/>
    <cellStyle name="표준 7 5 2" xfId="4470"/>
    <cellStyle name="표준 7 5 2 2" xfId="6308"/>
    <cellStyle name="표준 7 5 3" xfId="6309"/>
    <cellStyle name="표준 7 5 3 2" xfId="9110"/>
    <cellStyle name="표준 7 6" xfId="8949"/>
    <cellStyle name="표준 7_009_유통금융보험및기타서비스" xfId="3858"/>
    <cellStyle name="표준 70" xfId="4471"/>
    <cellStyle name="표준 70 2" xfId="522"/>
    <cellStyle name="표준 70 2 2" xfId="9305"/>
    <cellStyle name="표준 70 3" xfId="9384"/>
    <cellStyle name="표준 71" xfId="3859"/>
    <cellStyle name="표준 71 2" xfId="6310"/>
    <cellStyle name="표준 72" xfId="3860"/>
    <cellStyle name="표준 72 2" xfId="6311"/>
    <cellStyle name="표준 73" xfId="4472"/>
    <cellStyle name="표준 73 2" xfId="9385"/>
    <cellStyle name="표준 74" xfId="4473"/>
    <cellStyle name="표준 74 2" xfId="9386"/>
    <cellStyle name="표준 75" xfId="4474"/>
    <cellStyle name="표준 75 2" xfId="9387"/>
    <cellStyle name="표준 76" xfId="7843"/>
    <cellStyle name="표준 76 2" xfId="9080"/>
    <cellStyle name="표준 76 2 2" xfId="9498"/>
    <cellStyle name="표준 77" xfId="7844"/>
    <cellStyle name="표준 77 2" xfId="9206"/>
    <cellStyle name="표준 77 2 2" xfId="9518"/>
    <cellStyle name="표준 78" xfId="7845"/>
    <cellStyle name="표준 78 2" xfId="9205"/>
    <cellStyle name="표준 78 2 2" xfId="9517"/>
    <cellStyle name="표준 79" xfId="3861"/>
    <cellStyle name="표준 79 2" xfId="3862"/>
    <cellStyle name="표준 79 3" xfId="4475"/>
    <cellStyle name="표준 8" xfId="445"/>
    <cellStyle name="표준 8 2" xfId="2961"/>
    <cellStyle name="표준 8 2 2" xfId="2962"/>
    <cellStyle name="표준 8 2 2 2" xfId="3863"/>
    <cellStyle name="표준 8 2 2 2 2" xfId="8878"/>
    <cellStyle name="표준 8 2 2 3" xfId="4476"/>
    <cellStyle name="표준 8 2 2 4" xfId="6312"/>
    <cellStyle name="표준 8 2 2 4 2" xfId="8935"/>
    <cellStyle name="표준 8 2 3" xfId="4477"/>
    <cellStyle name="표준 8 2 3 2" xfId="8879"/>
    <cellStyle name="표준 8 2 4" xfId="7967"/>
    <cellStyle name="표준 8 3" xfId="2963"/>
    <cellStyle name="표준 8 3 2" xfId="6313"/>
    <cellStyle name="표준 8 3 2 2" xfId="8934"/>
    <cellStyle name="표준 8 3 3" xfId="9087"/>
    <cellStyle name="표준 8 4" xfId="3864"/>
    <cellStyle name="표준 8 4 2" xfId="3865"/>
    <cellStyle name="표준 8 4 3" xfId="4478"/>
    <cellStyle name="표준 8 5" xfId="4479"/>
    <cellStyle name="표준 8 5 2" xfId="4480"/>
    <cellStyle name="표준 8 6" xfId="2960"/>
    <cellStyle name="표준 8_017_공공행정및사법" xfId="3866"/>
    <cellStyle name="표준 80" xfId="3867"/>
    <cellStyle name="표준 80 2" xfId="3868"/>
    <cellStyle name="표준 80 3" xfId="4481"/>
    <cellStyle name="표준 81" xfId="7846"/>
    <cellStyle name="표준 81 2" xfId="9204"/>
    <cellStyle name="표준 81 2 2" xfId="9516"/>
    <cellStyle name="표준 82" xfId="7847"/>
    <cellStyle name="표준 82 2" xfId="9203"/>
    <cellStyle name="표준 82 2 2" xfId="9515"/>
    <cellStyle name="표준 83" xfId="7848"/>
    <cellStyle name="표준 83 2" xfId="9202"/>
    <cellStyle name="표준 83 2 2" xfId="9514"/>
    <cellStyle name="표준 84" xfId="7849"/>
    <cellStyle name="표준 84 2" xfId="9201"/>
    <cellStyle name="표준 84 2 2" xfId="9513"/>
    <cellStyle name="표준 85" xfId="7850"/>
    <cellStyle name="표준 85 2" xfId="9200"/>
    <cellStyle name="표준 85 2 2" xfId="9512"/>
    <cellStyle name="표준 86" xfId="7851"/>
    <cellStyle name="표준 86 2" xfId="9254"/>
    <cellStyle name="표준 86 2 2" xfId="9547"/>
    <cellStyle name="표준 87" xfId="3869"/>
    <cellStyle name="표준 88" xfId="3870"/>
    <cellStyle name="표준 89" xfId="3871"/>
    <cellStyle name="표준 9" xfId="446"/>
    <cellStyle name="표준 9 2" xfId="2965"/>
    <cellStyle name="표준 9 2 2" xfId="6314"/>
    <cellStyle name="표준 9 2 2 2" xfId="8740"/>
    <cellStyle name="표준 9 2 2 3" xfId="8928"/>
    <cellStyle name="표준 9 2 3" xfId="9252"/>
    <cellStyle name="표준 9 3" xfId="3872"/>
    <cellStyle name="표준 9 4" xfId="4482"/>
    <cellStyle name="표준 9 5" xfId="7968"/>
    <cellStyle name="표준 9 6" xfId="2964"/>
    <cellStyle name="표준 9_009_유통금융보험및기타서비스" xfId="3873"/>
    <cellStyle name="표준 90" xfId="3874"/>
    <cellStyle name="표준 91" xfId="3875"/>
    <cellStyle name="표준 92" xfId="3876"/>
    <cellStyle name="표준 93" xfId="7852"/>
    <cellStyle name="표준 93 2" xfId="9297"/>
    <cellStyle name="표준 93 2 2" xfId="9561"/>
    <cellStyle name="표준 94" xfId="3877"/>
    <cellStyle name="표준 95" xfId="3878"/>
    <cellStyle name="표준 96" xfId="3879"/>
    <cellStyle name="표준 97" xfId="3880"/>
    <cellStyle name="표준 98" xfId="3881"/>
    <cellStyle name="표준 99" xfId="3882"/>
    <cellStyle name="표준_11 교통관광정보통신" xfId="447"/>
    <cellStyle name="표준_11. 교통관광정보통신" xfId="448"/>
    <cellStyle name="표준_11_교통관광정보통신(1)" xfId="449"/>
    <cellStyle name="표준_시군별 자동차등록" xfId="450"/>
    <cellStyle name="하이퍼링크 2" xfId="559"/>
    <cellStyle name="하이퍼링크 2 2" xfId="3883"/>
    <cellStyle name="하이퍼링크 2 3" xfId="4483"/>
    <cellStyle name="하이퍼링크 3" xfId="3884"/>
    <cellStyle name="합산" xfId="451"/>
    <cellStyle name="합산 2" xfId="2966"/>
    <cellStyle name="화폐기호" xfId="452"/>
    <cellStyle name="화폐기호 2" xfId="560"/>
    <cellStyle name="화폐기호 2 2" xfId="2967"/>
    <cellStyle name="화폐기호 3" xfId="8741"/>
    <cellStyle name="화폐기호0" xfId="453"/>
    <cellStyle name="화폐기호0 2" xfId="561"/>
    <cellStyle name="화폐기호0 2 2" xfId="2968"/>
    <cellStyle name="화폐기호0 3" xfId="87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209550</xdr:rowOff>
    </xdr:from>
    <xdr:to>
      <xdr:col>8</xdr:col>
      <xdr:colOff>476250</xdr:colOff>
      <xdr:row>17</xdr:row>
      <xdr:rowOff>114300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7625" y="685800"/>
          <a:ext cx="5915025" cy="390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64008" bIns="0" anchor="t" upright="1"/>
        <a:lstStyle/>
        <a:p>
          <a:pPr algn="ctr" rtl="0">
            <a:lnSpc>
              <a:spcPts val="3500"/>
            </a:lnSpc>
            <a:defRPr sz="1000"/>
          </a:pP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11. </a:t>
          </a:r>
          <a:r>
            <a:rPr lang="ko-KR" altLang="en-US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교통</a:t>
          </a: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.</a:t>
          </a:r>
          <a:r>
            <a:rPr lang="ko-KR" altLang="en-US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관광 및 정보통신</a:t>
          </a:r>
        </a:p>
        <a:p>
          <a:pPr algn="ctr" rtl="0">
            <a:lnSpc>
              <a:spcPts val="3500"/>
            </a:lnSpc>
            <a:defRPr sz="1000"/>
          </a:pPr>
          <a:endParaRPr lang="ko-KR" altLang="en-US" sz="2800" b="0" i="0" u="none" strike="noStrike" baseline="0">
            <a:solidFill>
              <a:srgbClr val="000000"/>
            </a:solidFill>
            <a:latin typeface="HY헤드라인M"/>
            <a:ea typeface="HY헤드라인M"/>
          </a:endParaRPr>
        </a:p>
        <a:p>
          <a:pPr algn="ctr" rtl="0">
            <a:lnSpc>
              <a:spcPts val="3400"/>
            </a:lnSpc>
            <a:defRPr sz="1000"/>
          </a:pP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Transportation, tourism and Information Telecommunications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100" zoomScaleSheetLayoutView="100" workbookViewId="0">
      <pane ySplit="20" topLeftCell="A24" activePane="bottomLeft" state="frozen"/>
      <selection activeCell="D47" sqref="D47"/>
      <selection pane="bottomLeft" activeCell="C19" sqref="C19"/>
    </sheetView>
  </sheetViews>
  <sheetFormatPr defaultRowHeight="14.25"/>
  <cols>
    <col min="1" max="7" width="9" style="3"/>
    <col min="8" max="9" width="9" style="4"/>
    <col min="10" max="16" width="9" style="3"/>
    <col min="17" max="16384" width="9" style="4"/>
  </cols>
  <sheetData>
    <row r="1" spans="1:16" s="2" customFormat="1" ht="16.5" customHeight="1">
      <c r="A1" s="1"/>
      <c r="B1" s="1"/>
      <c r="C1" s="1"/>
      <c r="D1" s="1"/>
      <c r="E1" s="1"/>
      <c r="F1" s="1"/>
      <c r="G1" s="1"/>
      <c r="I1" s="2">
        <v>477</v>
      </c>
      <c r="J1" s="1"/>
      <c r="K1" s="1"/>
      <c r="L1" s="1"/>
      <c r="M1" s="1"/>
      <c r="N1" s="1"/>
      <c r="O1" s="1"/>
      <c r="P1" s="1"/>
    </row>
    <row r="2" spans="1:16" s="2" customFormat="1" ht="21" customHeight="1">
      <c r="A2" s="1"/>
      <c r="B2" s="1"/>
      <c r="C2" s="1"/>
      <c r="D2" s="1"/>
      <c r="E2" s="1"/>
      <c r="F2" s="1"/>
      <c r="G2" s="1"/>
      <c r="J2" s="1"/>
      <c r="K2" s="1"/>
      <c r="L2" s="1"/>
      <c r="M2" s="1"/>
      <c r="N2" s="1"/>
      <c r="O2" s="1"/>
      <c r="P2" s="1"/>
    </row>
    <row r="3" spans="1:16" s="2" customFormat="1" ht="21" customHeight="1">
      <c r="A3" s="1"/>
      <c r="B3" s="1"/>
      <c r="C3" s="1"/>
      <c r="D3" s="1"/>
      <c r="E3" s="1"/>
      <c r="F3" s="1"/>
      <c r="G3" s="1"/>
      <c r="J3" s="1"/>
      <c r="K3" s="1"/>
      <c r="L3" s="1"/>
      <c r="M3" s="1"/>
      <c r="N3" s="1"/>
      <c r="O3" s="1"/>
      <c r="P3" s="1"/>
    </row>
    <row r="4" spans="1:16" s="2" customFormat="1" ht="21" customHeight="1">
      <c r="A4" s="1"/>
      <c r="B4" s="1"/>
      <c r="C4" s="1"/>
      <c r="D4" s="1"/>
      <c r="E4" s="1"/>
      <c r="F4" s="1"/>
      <c r="G4" s="1"/>
      <c r="J4" s="1"/>
      <c r="K4" s="1"/>
      <c r="L4" s="1"/>
      <c r="M4" s="1"/>
      <c r="N4" s="1"/>
      <c r="O4" s="1"/>
      <c r="P4" s="1"/>
    </row>
    <row r="5" spans="1:16" s="2" customFormat="1" ht="21" customHeight="1">
      <c r="A5" s="1"/>
      <c r="B5" s="1"/>
      <c r="C5" s="1"/>
      <c r="D5" s="1"/>
      <c r="E5" s="1"/>
      <c r="F5" s="1"/>
      <c r="G5" s="1"/>
      <c r="J5" s="1"/>
      <c r="K5" s="1"/>
      <c r="L5" s="1"/>
      <c r="M5" s="1"/>
      <c r="N5" s="1"/>
      <c r="O5" s="1"/>
      <c r="P5" s="1"/>
    </row>
    <row r="6" spans="1:16" s="2" customFormat="1" ht="21" customHeight="1">
      <c r="A6" s="1"/>
      <c r="B6" s="1"/>
      <c r="C6" s="1"/>
      <c r="D6" s="1"/>
      <c r="E6" s="1"/>
      <c r="F6" s="1"/>
      <c r="G6" s="1"/>
      <c r="J6" s="1"/>
      <c r="K6" s="1"/>
      <c r="L6" s="1"/>
      <c r="M6" s="1"/>
      <c r="N6" s="1"/>
      <c r="O6" s="1"/>
      <c r="P6" s="1"/>
    </row>
    <row r="7" spans="1:16" s="2" customFormat="1" ht="21" customHeight="1">
      <c r="A7" s="1"/>
      <c r="B7" s="1"/>
      <c r="C7" s="1"/>
      <c r="D7" s="1"/>
      <c r="E7" s="1"/>
      <c r="F7" s="1"/>
      <c r="G7" s="1"/>
      <c r="J7" s="1"/>
      <c r="K7" s="1"/>
      <c r="L7" s="1"/>
      <c r="M7" s="1"/>
      <c r="N7" s="1"/>
      <c r="O7" s="1"/>
      <c r="P7" s="1"/>
    </row>
    <row r="8" spans="1:16" s="2" customFormat="1" ht="21" customHeight="1">
      <c r="A8" s="1"/>
      <c r="B8" s="1"/>
      <c r="C8" s="1"/>
      <c r="D8" s="1"/>
      <c r="E8" s="1"/>
      <c r="F8" s="1"/>
      <c r="G8" s="1"/>
      <c r="J8" s="1"/>
      <c r="K8" s="1"/>
      <c r="L8" s="1"/>
      <c r="M8" s="1"/>
      <c r="N8" s="1"/>
      <c r="O8" s="1"/>
      <c r="P8" s="1"/>
    </row>
    <row r="9" spans="1:16" s="2" customFormat="1" ht="21" customHeight="1">
      <c r="A9" s="1"/>
      <c r="B9" s="1"/>
      <c r="C9" s="1"/>
      <c r="D9" s="1"/>
      <c r="E9" s="1"/>
      <c r="F9" s="1"/>
      <c r="G9" s="1"/>
      <c r="J9" s="1"/>
      <c r="K9" s="1"/>
      <c r="L9" s="1"/>
      <c r="M9" s="1"/>
      <c r="N9" s="1"/>
      <c r="O9" s="1"/>
      <c r="P9" s="1"/>
    </row>
    <row r="10" spans="1:16" s="2" customFormat="1" ht="21" customHeight="1">
      <c r="A10" s="1"/>
      <c r="B10" s="1"/>
      <c r="C10" s="1"/>
      <c r="D10" s="1"/>
      <c r="E10" s="1"/>
      <c r="F10" s="1"/>
      <c r="G10" s="1"/>
      <c r="J10" s="1"/>
      <c r="K10" s="1"/>
      <c r="L10" s="1"/>
      <c r="M10" s="1"/>
      <c r="N10" s="1"/>
      <c r="O10" s="1"/>
      <c r="P10" s="1"/>
    </row>
    <row r="11" spans="1:16" s="2" customFormat="1" ht="21" customHeight="1">
      <c r="A11" s="1"/>
      <c r="B11" s="1"/>
      <c r="C11" s="1"/>
      <c r="D11" s="1"/>
      <c r="E11" s="1"/>
      <c r="F11" s="1"/>
      <c r="G11" s="1"/>
      <c r="J11" s="1"/>
      <c r="K11" s="1"/>
      <c r="L11" s="1"/>
      <c r="M11" s="1"/>
      <c r="N11" s="1"/>
      <c r="O11" s="1"/>
      <c r="P11" s="1"/>
    </row>
    <row r="12" spans="1:16" s="2" customFormat="1" ht="21" customHeight="1">
      <c r="A12" s="1"/>
      <c r="B12" s="1"/>
      <c r="C12" s="1"/>
      <c r="D12" s="1"/>
      <c r="E12" s="1"/>
      <c r="F12" s="1"/>
      <c r="G12" s="1"/>
      <c r="J12" s="1"/>
      <c r="K12" s="1"/>
      <c r="L12" s="1"/>
      <c r="M12" s="1"/>
      <c r="N12" s="1"/>
      <c r="O12" s="1"/>
      <c r="P12" s="1"/>
    </row>
    <row r="13" spans="1:16" s="2" customFormat="1" ht="21" customHeight="1">
      <c r="A13" s="1"/>
      <c r="B13" s="1"/>
      <c r="C13" s="1"/>
      <c r="D13" s="1"/>
      <c r="E13" s="1"/>
      <c r="F13" s="1"/>
      <c r="G13" s="1"/>
      <c r="J13" s="1"/>
      <c r="K13" s="1"/>
      <c r="L13" s="1"/>
      <c r="M13" s="1"/>
      <c r="N13" s="1"/>
      <c r="O13" s="1"/>
      <c r="P13" s="1"/>
    </row>
    <row r="14" spans="1:16" s="2" customFormat="1" ht="21" customHeight="1">
      <c r="A14" s="1"/>
      <c r="B14" s="1"/>
      <c r="C14" s="1"/>
      <c r="D14" s="1"/>
      <c r="E14" s="1"/>
      <c r="F14" s="1"/>
      <c r="G14" s="1"/>
      <c r="J14" s="1"/>
      <c r="K14" s="1"/>
      <c r="L14" s="1"/>
      <c r="M14" s="1"/>
      <c r="N14" s="1"/>
      <c r="O14" s="1"/>
      <c r="P14" s="1"/>
    </row>
    <row r="15" spans="1:16" s="2" customFormat="1" ht="21" customHeight="1">
      <c r="A15" s="1"/>
      <c r="B15" s="1"/>
      <c r="C15" s="1"/>
      <c r="D15" s="1"/>
      <c r="E15" s="1"/>
      <c r="F15" s="1"/>
      <c r="G15" s="1"/>
      <c r="J15" s="1"/>
      <c r="K15" s="1"/>
      <c r="L15" s="1"/>
      <c r="M15" s="1"/>
      <c r="N15" s="1"/>
      <c r="O15" s="1"/>
      <c r="P15" s="1"/>
    </row>
    <row r="16" spans="1:16" s="2" customFormat="1" ht="21" customHeight="1">
      <c r="A16" s="1"/>
      <c r="B16" s="1"/>
      <c r="C16" s="1"/>
      <c r="D16" s="1"/>
      <c r="E16" s="1"/>
      <c r="F16" s="1"/>
      <c r="G16" s="1"/>
      <c r="J16" s="1"/>
      <c r="K16" s="1"/>
      <c r="L16" s="1"/>
      <c r="M16" s="1"/>
      <c r="N16" s="1"/>
      <c r="O16" s="1"/>
      <c r="P16" s="1"/>
    </row>
    <row r="17" spans="1:16" s="2" customFormat="1" ht="21" customHeight="1">
      <c r="A17" s="1"/>
      <c r="B17" s="1"/>
      <c r="C17" s="1"/>
      <c r="D17" s="1"/>
      <c r="E17" s="1"/>
      <c r="F17" s="1"/>
      <c r="G17" s="1"/>
      <c r="J17" s="1"/>
      <c r="K17" s="1"/>
      <c r="L17" s="1"/>
      <c r="M17" s="1"/>
      <c r="N17" s="1"/>
      <c r="O17" s="1"/>
      <c r="P17" s="1"/>
    </row>
    <row r="18" spans="1:16" s="2" customFormat="1" ht="21" customHeight="1">
      <c r="A18" s="1"/>
      <c r="B18" s="1"/>
      <c r="C18" s="1"/>
      <c r="D18" s="1"/>
      <c r="E18" s="1"/>
      <c r="F18" s="1"/>
      <c r="G18" s="1"/>
      <c r="J18" s="1"/>
      <c r="K18" s="1"/>
      <c r="L18" s="1"/>
      <c r="M18" s="1"/>
      <c r="N18" s="1"/>
      <c r="O18" s="1"/>
      <c r="P18" s="1"/>
    </row>
    <row r="19" spans="1:16" s="2" customFormat="1" ht="21" customHeight="1">
      <c r="A19" s="1"/>
      <c r="B19" s="1"/>
      <c r="C19" s="1"/>
      <c r="D19" s="1"/>
      <c r="E19" s="1"/>
      <c r="F19" s="1"/>
      <c r="G19" s="1"/>
      <c r="J19" s="1"/>
      <c r="K19" s="1"/>
      <c r="L19" s="1"/>
      <c r="M19" s="1"/>
      <c r="N19" s="1"/>
      <c r="O19" s="1"/>
      <c r="P19" s="1"/>
    </row>
    <row r="20" spans="1:16" s="2" customFormat="1" ht="21" customHeight="1">
      <c r="A20" s="1"/>
      <c r="B20" s="1"/>
      <c r="C20" s="1"/>
      <c r="D20" s="1"/>
      <c r="E20" s="1"/>
      <c r="F20" s="1"/>
      <c r="G20" s="1"/>
      <c r="J20" s="1"/>
      <c r="K20" s="1"/>
      <c r="L20" s="1"/>
      <c r="M20" s="1"/>
      <c r="N20" s="1"/>
      <c r="O20" s="1"/>
      <c r="P20" s="1"/>
    </row>
    <row r="21" spans="1:16" s="2" customFormat="1" ht="12">
      <c r="A21" s="1"/>
      <c r="B21" s="1"/>
      <c r="C21" s="1"/>
      <c r="D21" s="1"/>
      <c r="E21" s="1"/>
      <c r="F21" s="1"/>
      <c r="G21" s="1"/>
      <c r="J21" s="1"/>
      <c r="K21" s="1"/>
      <c r="L21" s="1"/>
      <c r="M21" s="1"/>
      <c r="N21" s="1"/>
      <c r="O21" s="1"/>
      <c r="P21" s="1"/>
    </row>
    <row r="22" spans="1:16" s="2" customFormat="1" ht="12">
      <c r="A22" s="1"/>
      <c r="B22" s="1"/>
      <c r="C22" s="1"/>
      <c r="D22" s="1"/>
      <c r="E22" s="1"/>
      <c r="F22" s="1"/>
      <c r="G22" s="1"/>
      <c r="J22" s="1"/>
      <c r="K22" s="1"/>
      <c r="L22" s="1"/>
      <c r="M22" s="1"/>
      <c r="N22" s="1"/>
      <c r="O22" s="1"/>
      <c r="P22" s="1"/>
    </row>
    <row r="23" spans="1:16" s="2" customFormat="1" ht="12">
      <c r="A23" s="1"/>
      <c r="B23" s="1"/>
      <c r="C23" s="1"/>
      <c r="D23" s="1"/>
      <c r="E23" s="1"/>
      <c r="F23" s="1"/>
      <c r="G23" s="1"/>
      <c r="J23" s="1"/>
      <c r="K23" s="1"/>
      <c r="L23" s="1"/>
      <c r="M23" s="1"/>
      <c r="N23" s="1"/>
      <c r="O23" s="1"/>
      <c r="P23" s="1"/>
    </row>
    <row r="24" spans="1:16" s="2" customFormat="1" ht="12">
      <c r="A24" s="1"/>
      <c r="B24" s="1"/>
      <c r="C24" s="1"/>
      <c r="D24" s="1"/>
      <c r="E24" s="1"/>
      <c r="F24" s="1"/>
      <c r="G24" s="1"/>
      <c r="J24" s="1"/>
      <c r="K24" s="1"/>
      <c r="L24" s="1"/>
      <c r="M24" s="1"/>
      <c r="N24" s="1"/>
      <c r="O24" s="1"/>
      <c r="P24" s="1"/>
    </row>
    <row r="25" spans="1:16" s="2" customFormat="1" ht="12">
      <c r="A25" s="1"/>
      <c r="B25" s="1"/>
      <c r="C25" s="1"/>
      <c r="D25" s="1"/>
      <c r="E25" s="1"/>
      <c r="F25" s="1"/>
      <c r="G25" s="1"/>
      <c r="J25" s="1"/>
      <c r="K25" s="1"/>
      <c r="L25" s="1"/>
      <c r="M25" s="1"/>
      <c r="N25" s="1"/>
      <c r="O25" s="1"/>
      <c r="P25" s="1"/>
    </row>
    <row r="26" spans="1:16" s="2" customFormat="1" ht="12">
      <c r="A26" s="1"/>
      <c r="B26" s="1"/>
      <c r="C26" s="1"/>
      <c r="D26" s="1"/>
      <c r="E26" s="1"/>
      <c r="F26" s="1"/>
      <c r="G26" s="1"/>
      <c r="J26" s="1"/>
      <c r="K26" s="1"/>
      <c r="L26" s="1"/>
      <c r="M26" s="1"/>
      <c r="N26" s="1"/>
      <c r="O26" s="1"/>
      <c r="P26" s="1"/>
    </row>
    <row r="27" spans="1:16" s="2" customFormat="1" ht="12">
      <c r="A27" s="1"/>
      <c r="B27" s="1"/>
      <c r="C27" s="1"/>
      <c r="D27" s="1"/>
      <c r="E27" s="1"/>
      <c r="F27" s="1"/>
      <c r="G27" s="1"/>
      <c r="J27" s="1"/>
      <c r="K27" s="1"/>
      <c r="L27" s="1"/>
      <c r="M27" s="1"/>
      <c r="N27" s="1"/>
      <c r="O27" s="1"/>
      <c r="P27" s="1"/>
    </row>
    <row r="28" spans="1:16" s="2" customFormat="1" ht="12">
      <c r="A28" s="1"/>
      <c r="B28" s="1"/>
      <c r="C28" s="1"/>
      <c r="D28" s="1"/>
      <c r="E28" s="1"/>
      <c r="F28" s="1"/>
      <c r="G28" s="1"/>
      <c r="J28" s="1"/>
      <c r="K28" s="1"/>
      <c r="L28" s="1"/>
      <c r="M28" s="1"/>
      <c r="N28" s="1"/>
      <c r="O28" s="1"/>
      <c r="P28" s="1"/>
    </row>
    <row r="29" spans="1:16" s="2" customFormat="1" ht="12">
      <c r="A29" s="1"/>
      <c r="B29" s="1"/>
      <c r="C29" s="1"/>
      <c r="D29" s="1"/>
      <c r="E29" s="1"/>
      <c r="F29" s="1"/>
      <c r="G29" s="1"/>
      <c r="J29" s="1"/>
      <c r="K29" s="1"/>
      <c r="L29" s="1"/>
      <c r="M29" s="1"/>
      <c r="N29" s="1"/>
      <c r="O29" s="1"/>
      <c r="P29" s="1"/>
    </row>
    <row r="30" spans="1:16" s="2" customFormat="1" ht="12">
      <c r="A30" s="1"/>
      <c r="B30" s="1"/>
      <c r="C30" s="1"/>
      <c r="D30" s="1"/>
      <c r="E30" s="1"/>
      <c r="F30" s="1"/>
      <c r="G30" s="1"/>
      <c r="J30" s="1"/>
      <c r="K30" s="1"/>
      <c r="L30" s="1"/>
      <c r="M30" s="1"/>
      <c r="N30" s="1"/>
      <c r="O30" s="1"/>
      <c r="P30" s="1"/>
    </row>
    <row r="31" spans="1:16" s="2" customFormat="1" ht="12">
      <c r="A31" s="1"/>
      <c r="B31" s="1"/>
      <c r="C31" s="1"/>
      <c r="D31" s="1"/>
      <c r="E31" s="1"/>
      <c r="F31" s="1"/>
      <c r="G31" s="1"/>
      <c r="J31" s="1"/>
      <c r="K31" s="1"/>
      <c r="L31" s="1"/>
      <c r="M31" s="1"/>
      <c r="N31" s="1"/>
      <c r="O31" s="1"/>
      <c r="P31" s="1"/>
    </row>
    <row r="32" spans="1:16" s="2" customFormat="1" ht="12">
      <c r="A32" s="1"/>
      <c r="B32" s="1"/>
      <c r="C32" s="1"/>
      <c r="D32" s="1"/>
      <c r="E32" s="1"/>
      <c r="F32" s="1"/>
      <c r="G32" s="1"/>
      <c r="J32" s="1"/>
      <c r="K32" s="1"/>
      <c r="L32" s="1"/>
      <c r="M32" s="1"/>
      <c r="N32" s="1"/>
      <c r="O32" s="1"/>
      <c r="P32" s="1"/>
    </row>
    <row r="33" spans="1:16" s="2" customFormat="1" ht="12">
      <c r="A33" s="1"/>
      <c r="B33" s="1"/>
      <c r="C33" s="1"/>
      <c r="D33" s="1"/>
      <c r="E33" s="1"/>
      <c r="F33" s="1"/>
      <c r="G33" s="1"/>
      <c r="J33" s="1"/>
      <c r="K33" s="1"/>
      <c r="L33" s="1"/>
      <c r="M33" s="1"/>
      <c r="N33" s="1"/>
      <c r="O33" s="1"/>
      <c r="P33" s="1"/>
    </row>
    <row r="34" spans="1:16" s="2" customFormat="1" ht="12">
      <c r="A34" s="1"/>
      <c r="B34" s="1"/>
      <c r="C34" s="1"/>
      <c r="D34" s="1"/>
      <c r="E34" s="1"/>
      <c r="F34" s="1"/>
      <c r="G34" s="1"/>
      <c r="J34" s="1"/>
      <c r="K34" s="1"/>
      <c r="L34" s="1"/>
      <c r="M34" s="1"/>
      <c r="N34" s="1"/>
      <c r="O34" s="1"/>
      <c r="P34" s="1"/>
    </row>
    <row r="35" spans="1:16">
      <c r="J35" s="1"/>
    </row>
    <row r="36" spans="1:16">
      <c r="J36" s="1"/>
    </row>
    <row r="38" spans="1:16">
      <c r="J38" s="4"/>
    </row>
    <row r="39" spans="1:16">
      <c r="J39" s="4"/>
    </row>
  </sheetData>
  <phoneticPr fontId="37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>
    <oddHeader xml:space="preserve">&amp;R                                                             </oddHeader>
  </headerFooter>
  <rowBreaks count="1" manualBreakCount="1">
    <brk id="20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view="pageBreakPreview" topLeftCell="A124" zoomScaleNormal="100" zoomScaleSheetLayoutView="100" workbookViewId="0">
      <selection activeCell="O15" sqref="O15:Q15"/>
    </sheetView>
  </sheetViews>
  <sheetFormatPr defaultRowHeight="14.25"/>
  <cols>
    <col min="1" max="1" width="18" style="115" customWidth="1"/>
    <col min="2" max="3" width="10.625" style="115" customWidth="1"/>
    <col min="4" max="4" width="11.375" style="115" customWidth="1"/>
    <col min="5" max="6" width="9.625" style="115" customWidth="1"/>
    <col min="7" max="7" width="12.625" style="115" customWidth="1"/>
    <col min="8" max="8" width="16.125" style="115" bestFit="1" customWidth="1"/>
    <col min="9" max="16384" width="9" style="115"/>
  </cols>
  <sheetData>
    <row r="1" spans="1:14" s="84" customFormat="1" ht="14.1" customHeight="1">
      <c r="B1" s="82"/>
      <c r="C1" s="82"/>
      <c r="D1" s="82"/>
      <c r="E1" s="82"/>
      <c r="F1" s="82"/>
      <c r="G1" s="83" t="s">
        <v>1066</v>
      </c>
    </row>
    <row r="2" spans="1:14" s="36" customFormat="1" ht="14.1" customHeight="1">
      <c r="B2" s="65"/>
      <c r="C2" s="65"/>
      <c r="D2" s="65"/>
      <c r="E2" s="65"/>
      <c r="F2" s="65"/>
      <c r="G2" s="68"/>
    </row>
    <row r="3" spans="1:14" s="487" customFormat="1" ht="20.100000000000001" customHeight="1">
      <c r="A3" s="584" t="s">
        <v>408</v>
      </c>
      <c r="B3" s="584"/>
      <c r="C3" s="584"/>
      <c r="D3" s="584"/>
      <c r="E3" s="584"/>
      <c r="F3" s="584"/>
      <c r="G3" s="584"/>
      <c r="H3" s="42"/>
    </row>
    <row r="4" spans="1:14" s="478" customFormat="1" ht="24" customHeight="1">
      <c r="A4" s="721" t="s">
        <v>783</v>
      </c>
      <c r="B4" s="721"/>
      <c r="C4" s="721"/>
      <c r="D4" s="721"/>
      <c r="E4" s="721"/>
      <c r="F4" s="721"/>
      <c r="G4" s="721"/>
      <c r="H4" s="42"/>
    </row>
    <row r="5" spans="1:14" s="23" customFormat="1" ht="18" customHeight="1" thickBot="1">
      <c r="A5" s="23" t="s">
        <v>181</v>
      </c>
      <c r="G5" s="95" t="s">
        <v>784</v>
      </c>
    </row>
    <row r="6" spans="1:14" s="36" customFormat="1" ht="14.25" customHeight="1">
      <c r="A6" s="762" t="s">
        <v>785</v>
      </c>
      <c r="B6" s="756" t="s">
        <v>786</v>
      </c>
      <c r="C6" s="577"/>
      <c r="D6" s="577"/>
      <c r="E6" s="722" t="s">
        <v>787</v>
      </c>
      <c r="F6" s="577"/>
      <c r="G6" s="591"/>
    </row>
    <row r="7" spans="1:14" s="36" customFormat="1" ht="14.25" customHeight="1">
      <c r="A7" s="763"/>
      <c r="B7" s="571"/>
      <c r="C7" s="574"/>
      <c r="D7" s="574"/>
      <c r="E7" s="574"/>
      <c r="F7" s="574"/>
      <c r="G7" s="593"/>
    </row>
    <row r="8" spans="1:14" s="36" customFormat="1" ht="14.25" customHeight="1">
      <c r="A8" s="763"/>
      <c r="B8" s="605" t="s">
        <v>788</v>
      </c>
      <c r="C8" s="573" t="s">
        <v>789</v>
      </c>
      <c r="D8" s="573" t="s">
        <v>790</v>
      </c>
      <c r="E8" s="573" t="s">
        <v>791</v>
      </c>
      <c r="F8" s="573" t="s">
        <v>792</v>
      </c>
      <c r="G8" s="592" t="s">
        <v>793</v>
      </c>
    </row>
    <row r="9" spans="1:14" s="36" customFormat="1" ht="14.25" customHeight="1">
      <c r="A9" s="764"/>
      <c r="B9" s="572"/>
      <c r="C9" s="575"/>
      <c r="D9" s="575"/>
      <c r="E9" s="575"/>
      <c r="F9" s="575"/>
      <c r="G9" s="594"/>
    </row>
    <row r="10" spans="1:14" s="42" customFormat="1" ht="21.6" customHeight="1">
      <c r="A10" s="96" t="s">
        <v>741</v>
      </c>
      <c r="B10" s="11">
        <v>10565860</v>
      </c>
      <c r="C10" s="11">
        <v>10573981</v>
      </c>
      <c r="D10" s="97">
        <v>92734808</v>
      </c>
      <c r="E10" s="98">
        <v>3689378</v>
      </c>
      <c r="F10" s="98">
        <v>3833456</v>
      </c>
      <c r="G10" s="99">
        <v>35083569</v>
      </c>
      <c r="I10" s="100"/>
      <c r="J10" s="100"/>
      <c r="K10" s="100"/>
      <c r="L10" s="100"/>
      <c r="M10" s="100"/>
      <c r="N10" s="100"/>
    </row>
    <row r="11" spans="1:14" s="42" customFormat="1" ht="21.6" customHeight="1">
      <c r="A11" s="96" t="s">
        <v>909</v>
      </c>
      <c r="B11" s="11">
        <v>11428841</v>
      </c>
      <c r="C11" s="11">
        <v>11449390</v>
      </c>
      <c r="D11" s="97">
        <v>100607162</v>
      </c>
      <c r="E11" s="98">
        <v>3484683</v>
      </c>
      <c r="F11" s="98">
        <v>3809303</v>
      </c>
      <c r="G11" s="407">
        <v>32313461.199999999</v>
      </c>
      <c r="I11" s="100"/>
      <c r="J11" s="100"/>
      <c r="K11" s="100"/>
      <c r="L11" s="100"/>
      <c r="M11" s="100"/>
      <c r="N11" s="100"/>
    </row>
    <row r="12" spans="1:14" s="42" customFormat="1" ht="21.6" customHeight="1">
      <c r="A12" s="96" t="s">
        <v>1031</v>
      </c>
      <c r="B12" s="11">
        <v>11650310</v>
      </c>
      <c r="C12" s="11">
        <v>11691082</v>
      </c>
      <c r="D12" s="97">
        <v>104131076</v>
      </c>
      <c r="E12" s="98">
        <v>3500713</v>
      </c>
      <c r="F12" s="98">
        <v>3892777</v>
      </c>
      <c r="G12" s="99">
        <v>35858079</v>
      </c>
      <c r="I12" s="100"/>
      <c r="J12" s="100"/>
      <c r="K12" s="100"/>
      <c r="L12" s="100"/>
      <c r="M12" s="100"/>
      <c r="N12" s="100"/>
    </row>
    <row r="13" spans="1:14" s="42" customFormat="1" ht="21.6" customHeight="1">
      <c r="A13" s="96" t="s">
        <v>1032</v>
      </c>
      <c r="B13" s="11">
        <v>11737186</v>
      </c>
      <c r="C13" s="11">
        <v>11762256</v>
      </c>
      <c r="D13" s="97">
        <v>129456045.346</v>
      </c>
      <c r="E13" s="98">
        <v>3472559</v>
      </c>
      <c r="F13" s="98">
        <v>3628817</v>
      </c>
      <c r="G13" s="99">
        <v>35905434</v>
      </c>
      <c r="I13" s="100"/>
      <c r="J13" s="100"/>
      <c r="K13" s="100"/>
      <c r="L13" s="100"/>
      <c r="M13" s="100"/>
      <c r="N13" s="100"/>
    </row>
    <row r="14" spans="1:14" s="42" customFormat="1" ht="21.6" customHeight="1">
      <c r="A14" s="485" t="s">
        <v>1099</v>
      </c>
      <c r="B14" s="19">
        <f t="shared" ref="B14:G14" si="0">SUM(B16,B79)</f>
        <v>11406614</v>
      </c>
      <c r="C14" s="19">
        <f t="shared" si="0"/>
        <v>11384423</v>
      </c>
      <c r="D14" s="101">
        <f t="shared" si="0"/>
        <v>131821657</v>
      </c>
      <c r="E14" s="102">
        <f t="shared" si="0"/>
        <v>2934463</v>
      </c>
      <c r="F14" s="102">
        <f t="shared" si="0"/>
        <v>2841379</v>
      </c>
      <c r="G14" s="103">
        <f t="shared" si="0"/>
        <v>28366752</v>
      </c>
      <c r="I14" s="100"/>
      <c r="J14" s="100"/>
      <c r="K14" s="100"/>
      <c r="L14" s="100"/>
      <c r="M14" s="100"/>
      <c r="N14" s="100"/>
    </row>
    <row r="15" spans="1:14" s="42" customFormat="1" ht="19.5" customHeight="1">
      <c r="A15" s="104"/>
      <c r="B15" s="20"/>
      <c r="C15" s="20"/>
      <c r="D15" s="489"/>
      <c r="E15" s="488"/>
      <c r="F15" s="488"/>
      <c r="G15" s="490"/>
      <c r="I15" s="100"/>
      <c r="J15" s="100"/>
      <c r="K15" s="100"/>
      <c r="L15" s="100"/>
      <c r="M15" s="100"/>
      <c r="N15" s="100"/>
    </row>
    <row r="16" spans="1:14" s="42" customFormat="1" ht="21" customHeight="1">
      <c r="A16" s="765" t="s">
        <v>794</v>
      </c>
      <c r="B16" s="766">
        <f>SUM(B19:B34,B46:B68)</f>
        <v>10266238</v>
      </c>
      <c r="C16" s="767">
        <f>SUM(C19:C34,C46:C68)</f>
        <v>10273037</v>
      </c>
      <c r="D16" s="770">
        <f>SUM(D19:D34,D46:D68)</f>
        <v>122366561</v>
      </c>
      <c r="E16" s="769">
        <f t="shared" ref="E16:G16" si="1">SUM(E19:E34,E46:E68)</f>
        <v>2209053</v>
      </c>
      <c r="F16" s="769">
        <f t="shared" si="1"/>
        <v>1856713</v>
      </c>
      <c r="G16" s="771">
        <f t="shared" si="1"/>
        <v>18125473</v>
      </c>
    </row>
    <row r="17" spans="1:13" s="42" customFormat="1" ht="21" customHeight="1">
      <c r="A17" s="765"/>
      <c r="B17" s="766"/>
      <c r="C17" s="767"/>
      <c r="D17" s="770"/>
      <c r="E17" s="769"/>
      <c r="F17" s="769"/>
      <c r="G17" s="771"/>
    </row>
    <row r="18" spans="1:13" s="42" customFormat="1" ht="15" customHeight="1">
      <c r="A18" s="765"/>
      <c r="B18" s="20"/>
      <c r="C18" s="20"/>
      <c r="D18" s="489"/>
      <c r="E18" s="488"/>
      <c r="F18" s="488"/>
      <c r="G18" s="490"/>
    </row>
    <row r="19" spans="1:13" s="107" customFormat="1" ht="20.45" customHeight="1">
      <c r="A19" s="105" t="s">
        <v>795</v>
      </c>
      <c r="B19" s="278">
        <v>1141694</v>
      </c>
      <c r="C19" s="278">
        <v>1113276</v>
      </c>
      <c r="D19" s="279">
        <v>8418953</v>
      </c>
      <c r="E19" s="280">
        <v>636</v>
      </c>
      <c r="F19" s="280">
        <v>84</v>
      </c>
      <c r="G19" s="281">
        <v>2209</v>
      </c>
      <c r="H19" s="238"/>
      <c r="I19" s="239"/>
      <c r="J19" s="240"/>
      <c r="K19" s="106"/>
      <c r="L19" s="106"/>
      <c r="M19" s="106"/>
    </row>
    <row r="20" spans="1:13" s="107" customFormat="1" ht="20.45" customHeight="1">
      <c r="A20" s="105" t="s">
        <v>796</v>
      </c>
      <c r="B20" s="278">
        <v>0</v>
      </c>
      <c r="C20" s="278">
        <v>0</v>
      </c>
      <c r="D20" s="280"/>
      <c r="E20" s="280"/>
      <c r="F20" s="280"/>
      <c r="G20" s="281"/>
      <c r="H20" s="238"/>
      <c r="I20" s="36"/>
      <c r="J20" s="106"/>
      <c r="K20" s="106"/>
      <c r="L20" s="106"/>
      <c r="M20" s="106"/>
    </row>
    <row r="21" spans="1:13" s="107" customFormat="1" ht="20.45" customHeight="1">
      <c r="A21" s="108" t="s">
        <v>797</v>
      </c>
      <c r="B21" s="278">
        <v>4895</v>
      </c>
      <c r="C21" s="278">
        <v>4555</v>
      </c>
      <c r="D21" s="280">
        <v>29597</v>
      </c>
      <c r="E21" s="280"/>
      <c r="F21" s="280"/>
      <c r="G21" s="281"/>
      <c r="H21" s="238"/>
      <c r="I21" s="239"/>
      <c r="J21" s="240"/>
      <c r="K21" s="106"/>
      <c r="L21" s="106"/>
      <c r="M21" s="106"/>
    </row>
    <row r="22" spans="1:13" s="107" customFormat="1" ht="20.45" customHeight="1">
      <c r="A22" s="105" t="s">
        <v>798</v>
      </c>
      <c r="B22" s="278">
        <v>581350</v>
      </c>
      <c r="C22" s="278">
        <v>591429</v>
      </c>
      <c r="D22" s="280">
        <v>1986471</v>
      </c>
      <c r="E22" s="280">
        <v>2289</v>
      </c>
      <c r="F22" s="280">
        <v>2642</v>
      </c>
      <c r="G22" s="281"/>
      <c r="H22" s="238"/>
      <c r="I22" s="239"/>
      <c r="J22" s="241"/>
      <c r="K22" s="106"/>
      <c r="L22" s="106"/>
      <c r="M22" s="106"/>
    </row>
    <row r="23" spans="1:13" s="107" customFormat="1" ht="20.45" customHeight="1">
      <c r="A23" s="105" t="s">
        <v>799</v>
      </c>
      <c r="B23" s="278" t="s">
        <v>1105</v>
      </c>
      <c r="C23" s="278"/>
      <c r="D23" s="280"/>
      <c r="E23" s="280">
        <v>43</v>
      </c>
      <c r="F23" s="280">
        <v>45362</v>
      </c>
      <c r="G23" s="281"/>
      <c r="H23" s="238"/>
      <c r="I23" s="106"/>
      <c r="J23" s="106"/>
      <c r="K23" s="8"/>
      <c r="L23" s="8"/>
      <c r="M23" s="9"/>
    </row>
    <row r="24" spans="1:13" s="107" customFormat="1" ht="20.45" customHeight="1">
      <c r="A24" s="105" t="s">
        <v>800</v>
      </c>
      <c r="B24" s="278">
        <v>260806</v>
      </c>
      <c r="C24" s="278">
        <v>244887</v>
      </c>
      <c r="D24" s="280">
        <v>1425586</v>
      </c>
      <c r="E24" s="280"/>
      <c r="F24" s="280">
        <v>50</v>
      </c>
      <c r="G24" s="281"/>
      <c r="H24" s="238"/>
      <c r="I24" s="239"/>
      <c r="J24" s="241"/>
      <c r="K24" s="106"/>
      <c r="L24" s="8"/>
      <c r="M24" s="106"/>
    </row>
    <row r="25" spans="1:13" s="107" customFormat="1" ht="20.45" customHeight="1">
      <c r="A25" s="105" t="s">
        <v>801</v>
      </c>
      <c r="B25" s="278" t="s">
        <v>1106</v>
      </c>
      <c r="C25" s="278"/>
      <c r="D25" s="280"/>
      <c r="E25" s="280"/>
      <c r="F25" s="280"/>
      <c r="G25" s="281"/>
      <c r="H25" s="238"/>
      <c r="I25" s="106"/>
      <c r="J25" s="106"/>
      <c r="K25" s="106"/>
      <c r="L25" s="106"/>
      <c r="M25" s="106"/>
    </row>
    <row r="26" spans="1:13" s="107" customFormat="1" ht="20.45" customHeight="1">
      <c r="A26" s="105" t="s">
        <v>802</v>
      </c>
      <c r="B26" s="278" t="s">
        <v>1106</v>
      </c>
      <c r="C26" s="278"/>
      <c r="D26" s="280"/>
      <c r="E26" s="280"/>
      <c r="F26" s="280"/>
      <c r="G26" s="281"/>
      <c r="H26" s="238"/>
      <c r="I26" s="106"/>
      <c r="J26" s="106"/>
      <c r="K26" s="106"/>
      <c r="L26" s="106"/>
      <c r="M26" s="106"/>
    </row>
    <row r="27" spans="1:13" s="107" customFormat="1" ht="20.45" customHeight="1">
      <c r="A27" s="108" t="s">
        <v>803</v>
      </c>
      <c r="B27" s="278">
        <v>5534</v>
      </c>
      <c r="C27" s="278">
        <v>3673</v>
      </c>
      <c r="D27" s="280">
        <v>12842</v>
      </c>
      <c r="E27" s="280"/>
      <c r="F27" s="280"/>
      <c r="G27" s="281"/>
      <c r="H27" s="238"/>
      <c r="I27" s="239"/>
      <c r="J27" s="241"/>
      <c r="K27" s="106"/>
      <c r="L27" s="106"/>
      <c r="M27" s="106"/>
    </row>
    <row r="28" spans="1:13" s="107" customFormat="1" ht="20.45" customHeight="1">
      <c r="A28" s="105" t="s">
        <v>804</v>
      </c>
      <c r="B28" s="278">
        <v>362656</v>
      </c>
      <c r="C28" s="278">
        <v>364880</v>
      </c>
      <c r="D28" s="280">
        <v>1902303</v>
      </c>
      <c r="E28" s="280">
        <v>302</v>
      </c>
      <c r="F28" s="280">
        <v>2186</v>
      </c>
      <c r="G28" s="281">
        <v>12871</v>
      </c>
      <c r="H28" s="238"/>
      <c r="I28" s="239"/>
      <c r="J28" s="241"/>
      <c r="K28" s="8"/>
      <c r="L28" s="8"/>
      <c r="M28" s="106"/>
    </row>
    <row r="29" spans="1:13" s="107" customFormat="1" ht="20.45" customHeight="1">
      <c r="A29" s="105" t="s">
        <v>805</v>
      </c>
      <c r="B29" s="278" t="s">
        <v>1106</v>
      </c>
      <c r="C29" s="278"/>
      <c r="D29" s="280"/>
      <c r="E29" s="280"/>
      <c r="F29" s="280">
        <v>100</v>
      </c>
      <c r="G29" s="281"/>
      <c r="H29" s="238"/>
      <c r="I29" s="106"/>
      <c r="J29" s="106"/>
      <c r="K29" s="106"/>
      <c r="L29" s="106"/>
      <c r="M29" s="106"/>
    </row>
    <row r="30" spans="1:13" s="107" customFormat="1" ht="20.45" customHeight="1">
      <c r="A30" s="105" t="s">
        <v>806</v>
      </c>
      <c r="B30" s="278" t="s">
        <v>1106</v>
      </c>
      <c r="C30" s="278"/>
      <c r="D30" s="280"/>
      <c r="E30" s="280"/>
      <c r="F30" s="280"/>
      <c r="G30" s="281"/>
      <c r="H30" s="238"/>
      <c r="I30" s="106"/>
      <c r="J30" s="106"/>
      <c r="K30" s="106"/>
      <c r="L30" s="106"/>
      <c r="M30" s="106"/>
    </row>
    <row r="31" spans="1:13" s="107" customFormat="1" ht="20.45" customHeight="1">
      <c r="A31" s="105" t="s">
        <v>807</v>
      </c>
      <c r="B31" s="278">
        <v>2935</v>
      </c>
      <c r="C31" s="278">
        <v>3319</v>
      </c>
      <c r="D31" s="280">
        <v>47888</v>
      </c>
      <c r="E31" s="280"/>
      <c r="F31" s="280">
        <v>1250</v>
      </c>
      <c r="G31" s="281"/>
      <c r="H31" s="238"/>
      <c r="I31" s="239"/>
      <c r="J31" s="241"/>
      <c r="K31" s="106"/>
      <c r="L31" s="8"/>
      <c r="M31" s="106"/>
    </row>
    <row r="32" spans="1:13" s="107" customFormat="1" ht="20.45" customHeight="1">
      <c r="A32" s="105" t="s">
        <v>808</v>
      </c>
      <c r="B32" s="278" t="s">
        <v>1106</v>
      </c>
      <c r="C32" s="278"/>
      <c r="D32" s="280"/>
      <c r="E32" s="280"/>
      <c r="F32" s="280">
        <v>350</v>
      </c>
      <c r="G32" s="281"/>
      <c r="H32" s="238"/>
      <c r="I32" s="106"/>
      <c r="J32" s="106"/>
      <c r="K32" s="106"/>
      <c r="L32" s="106"/>
      <c r="M32" s="106"/>
    </row>
    <row r="33" spans="1:13" s="36" customFormat="1" ht="20.45" customHeight="1">
      <c r="A33" s="105" t="s">
        <v>809</v>
      </c>
      <c r="B33" s="278">
        <v>102693</v>
      </c>
      <c r="C33" s="278">
        <v>96672</v>
      </c>
      <c r="D33" s="280">
        <v>499141</v>
      </c>
      <c r="E33" s="280"/>
      <c r="F33" s="280">
        <v>550</v>
      </c>
      <c r="G33" s="281"/>
      <c r="H33" s="238"/>
      <c r="I33" s="239"/>
      <c r="J33" s="241"/>
      <c r="K33" s="106"/>
      <c r="L33" s="8"/>
      <c r="M33" s="106"/>
    </row>
    <row r="34" spans="1:13" s="36" customFormat="1" ht="20.45" customHeight="1" thickBot="1">
      <c r="A34" s="105" t="s">
        <v>810</v>
      </c>
      <c r="B34" s="278">
        <v>481134</v>
      </c>
      <c r="C34" s="278">
        <v>497944</v>
      </c>
      <c r="D34" s="280">
        <v>2529666</v>
      </c>
      <c r="E34" s="280">
        <v>2154</v>
      </c>
      <c r="F34" s="280">
        <v>3186</v>
      </c>
      <c r="G34" s="281"/>
      <c r="H34" s="238"/>
      <c r="I34" s="239"/>
      <c r="J34" s="241"/>
      <c r="K34" s="8"/>
      <c r="L34" s="8"/>
      <c r="M34" s="106"/>
    </row>
    <row r="35" spans="1:13" s="63" customFormat="1" ht="11.1" customHeight="1">
      <c r="A35" s="27" t="s">
        <v>811</v>
      </c>
      <c r="B35" s="27"/>
      <c r="C35" s="27"/>
      <c r="D35" s="27"/>
      <c r="E35" s="27"/>
      <c r="F35" s="27"/>
      <c r="G35" s="109" t="s">
        <v>812</v>
      </c>
    </row>
    <row r="36" spans="1:13" s="63" customFormat="1" ht="11.1" customHeight="1">
      <c r="A36" s="80" t="s">
        <v>813</v>
      </c>
      <c r="B36" s="80"/>
      <c r="C36" s="80"/>
      <c r="D36" s="80"/>
      <c r="E36" s="80"/>
      <c r="F36" s="80"/>
      <c r="G36" s="110"/>
    </row>
    <row r="37" spans="1:13" s="79" customFormat="1" ht="14.1" customHeight="1">
      <c r="A37" s="81" t="s">
        <v>1067</v>
      </c>
      <c r="B37" s="111"/>
      <c r="C37" s="111"/>
      <c r="D37" s="111"/>
      <c r="E37" s="111"/>
      <c r="F37" s="111"/>
      <c r="G37" s="68"/>
      <c r="H37" s="36"/>
    </row>
    <row r="38" spans="1:13" s="79" customFormat="1" ht="14.1" customHeight="1">
      <c r="A38" s="30"/>
      <c r="B38" s="111"/>
      <c r="C38" s="111"/>
      <c r="D38" s="111"/>
      <c r="E38" s="111"/>
      <c r="F38" s="111"/>
      <c r="G38" s="68"/>
      <c r="H38" s="36"/>
    </row>
    <row r="39" spans="1:13" s="487" customFormat="1" ht="20.100000000000001" customHeight="1">
      <c r="A39" s="584" t="s">
        <v>814</v>
      </c>
      <c r="B39" s="584"/>
      <c r="C39" s="584"/>
      <c r="D39" s="584"/>
      <c r="E39" s="584"/>
      <c r="F39" s="584"/>
      <c r="G39" s="584"/>
      <c r="H39" s="42"/>
    </row>
    <row r="40" spans="1:13" s="478" customFormat="1" ht="24" customHeight="1">
      <c r="A40" s="721" t="s">
        <v>815</v>
      </c>
      <c r="B40" s="721"/>
      <c r="C40" s="721"/>
      <c r="D40" s="721"/>
      <c r="E40" s="721"/>
      <c r="F40" s="721"/>
      <c r="G40" s="721"/>
      <c r="H40" s="42"/>
    </row>
    <row r="41" spans="1:13" s="23" customFormat="1" ht="18" customHeight="1" thickBot="1">
      <c r="A41" s="23" t="s">
        <v>181</v>
      </c>
    </row>
    <row r="42" spans="1:13" s="36" customFormat="1" ht="14.25" customHeight="1">
      <c r="A42" s="762" t="s">
        <v>785</v>
      </c>
      <c r="B42" s="756" t="s">
        <v>786</v>
      </c>
      <c r="C42" s="577"/>
      <c r="D42" s="577"/>
      <c r="E42" s="722" t="s">
        <v>787</v>
      </c>
      <c r="F42" s="577"/>
      <c r="G42" s="591"/>
    </row>
    <row r="43" spans="1:13" s="36" customFormat="1" ht="14.25" customHeight="1">
      <c r="A43" s="763"/>
      <c r="B43" s="571"/>
      <c r="C43" s="574"/>
      <c r="D43" s="574"/>
      <c r="E43" s="574"/>
      <c r="F43" s="574"/>
      <c r="G43" s="593"/>
    </row>
    <row r="44" spans="1:13" s="36" customFormat="1" ht="14.25" customHeight="1">
      <c r="A44" s="763"/>
      <c r="B44" s="605" t="s">
        <v>788</v>
      </c>
      <c r="C44" s="573" t="s">
        <v>789</v>
      </c>
      <c r="D44" s="573" t="s">
        <v>790</v>
      </c>
      <c r="E44" s="573" t="s">
        <v>791</v>
      </c>
      <c r="F44" s="573" t="s">
        <v>792</v>
      </c>
      <c r="G44" s="592" t="s">
        <v>793</v>
      </c>
    </row>
    <row r="45" spans="1:13" s="36" customFormat="1" ht="14.25" customHeight="1">
      <c r="A45" s="764"/>
      <c r="B45" s="572"/>
      <c r="C45" s="575"/>
      <c r="D45" s="575"/>
      <c r="E45" s="575"/>
      <c r="F45" s="575"/>
      <c r="G45" s="594"/>
    </row>
    <row r="46" spans="1:13" s="36" customFormat="1" ht="23.1" customHeight="1">
      <c r="A46" s="105" t="s">
        <v>816</v>
      </c>
      <c r="B46" s="278">
        <v>68825</v>
      </c>
      <c r="C46" s="278">
        <v>68138</v>
      </c>
      <c r="D46" s="282">
        <v>345887</v>
      </c>
      <c r="E46" s="278"/>
      <c r="F46" s="278">
        <v>250</v>
      </c>
      <c r="G46" s="278"/>
      <c r="H46" s="238"/>
      <c r="I46" s="239"/>
      <c r="J46" s="241"/>
      <c r="K46" s="106"/>
      <c r="L46" s="106"/>
      <c r="M46" s="106"/>
    </row>
    <row r="47" spans="1:13" s="36" customFormat="1" ht="23.1" customHeight="1">
      <c r="A47" s="105" t="s">
        <v>817</v>
      </c>
      <c r="B47" s="278" t="s">
        <v>1106</v>
      </c>
      <c r="C47" s="278"/>
      <c r="D47" s="282"/>
      <c r="E47" s="278"/>
      <c r="F47" s="278">
        <v>50</v>
      </c>
      <c r="G47" s="278"/>
      <c r="H47" s="238"/>
      <c r="I47" s="106"/>
      <c r="J47" s="106"/>
      <c r="K47" s="106"/>
      <c r="L47" s="106"/>
      <c r="M47" s="106"/>
    </row>
    <row r="48" spans="1:13" s="112" customFormat="1" ht="23.1" customHeight="1">
      <c r="A48" s="105" t="s">
        <v>818</v>
      </c>
      <c r="B48" s="278" t="s">
        <v>1105</v>
      </c>
      <c r="C48" s="278"/>
      <c r="D48" s="283"/>
      <c r="E48" s="278">
        <v>14250</v>
      </c>
      <c r="F48" s="278">
        <v>100</v>
      </c>
      <c r="G48" s="278">
        <v>230</v>
      </c>
      <c r="H48" s="238"/>
      <c r="I48" s="106"/>
      <c r="J48" s="106"/>
      <c r="K48" s="106"/>
      <c r="L48" s="106"/>
      <c r="M48" s="106"/>
    </row>
    <row r="49" spans="1:13" s="112" customFormat="1" ht="23.1" customHeight="1">
      <c r="A49" s="105" t="s">
        <v>819</v>
      </c>
      <c r="B49" s="278" t="s">
        <v>1106</v>
      </c>
      <c r="C49" s="278"/>
      <c r="D49" s="283"/>
      <c r="E49" s="278"/>
      <c r="F49" s="278"/>
      <c r="G49" s="278"/>
      <c r="H49" s="238"/>
      <c r="I49" s="106"/>
      <c r="J49" s="106"/>
      <c r="K49" s="106"/>
      <c r="L49" s="106"/>
      <c r="M49" s="106"/>
    </row>
    <row r="50" spans="1:13" s="112" customFormat="1" ht="23.1" customHeight="1">
      <c r="A50" s="105" t="s">
        <v>820</v>
      </c>
      <c r="B50" s="278">
        <v>10276</v>
      </c>
      <c r="C50" s="278">
        <v>11095</v>
      </c>
      <c r="D50" s="283">
        <v>153457</v>
      </c>
      <c r="E50" s="278"/>
      <c r="F50" s="278">
        <v>100</v>
      </c>
      <c r="G50" s="278"/>
      <c r="H50" s="238"/>
      <c r="I50" s="239"/>
      <c r="J50" s="241"/>
      <c r="K50" s="106"/>
      <c r="L50" s="106"/>
      <c r="M50" s="106"/>
    </row>
    <row r="51" spans="1:13" s="112" customFormat="1" ht="23.1" customHeight="1">
      <c r="A51" s="105" t="s">
        <v>821</v>
      </c>
      <c r="B51" s="278" t="s">
        <v>1106</v>
      </c>
      <c r="C51" s="278"/>
      <c r="D51" s="283"/>
      <c r="E51" s="278"/>
      <c r="F51" s="278"/>
      <c r="G51" s="278"/>
      <c r="H51" s="238"/>
      <c r="I51" s="106"/>
      <c r="J51" s="106"/>
      <c r="K51" s="106"/>
      <c r="L51" s="106"/>
      <c r="M51" s="106"/>
    </row>
    <row r="52" spans="1:13" s="112" customFormat="1" ht="23.1" customHeight="1">
      <c r="A52" s="105" t="s">
        <v>822</v>
      </c>
      <c r="B52" s="278" t="s">
        <v>1106</v>
      </c>
      <c r="C52" s="278"/>
      <c r="D52" s="283"/>
      <c r="E52" s="278"/>
      <c r="F52" s="278">
        <v>700</v>
      </c>
      <c r="G52" s="278"/>
      <c r="H52" s="238"/>
      <c r="I52" s="239"/>
      <c r="J52" s="241"/>
      <c r="K52" s="106"/>
      <c r="L52" s="106"/>
      <c r="M52" s="106"/>
    </row>
    <row r="53" spans="1:13" s="107" customFormat="1" ht="23.1" customHeight="1">
      <c r="A53" s="105" t="s">
        <v>823</v>
      </c>
      <c r="B53" s="278">
        <v>992483</v>
      </c>
      <c r="C53" s="278">
        <v>995923</v>
      </c>
      <c r="D53" s="283">
        <v>35039705</v>
      </c>
      <c r="E53" s="278"/>
      <c r="F53" s="278"/>
      <c r="G53" s="278"/>
      <c r="H53" s="238"/>
      <c r="I53" s="239"/>
      <c r="J53" s="241"/>
      <c r="K53" s="106"/>
      <c r="L53" s="106"/>
      <c r="M53" s="106"/>
    </row>
    <row r="54" spans="1:13" s="107" customFormat="1" ht="23.1" customHeight="1">
      <c r="A54" s="105" t="s">
        <v>824</v>
      </c>
      <c r="B54" s="278" t="s">
        <v>1105</v>
      </c>
      <c r="C54" s="278"/>
      <c r="D54" s="283"/>
      <c r="E54" s="278">
        <v>1867474</v>
      </c>
      <c r="F54" s="278">
        <v>1475742</v>
      </c>
      <c r="G54" s="278">
        <v>17835492</v>
      </c>
      <c r="H54" s="238"/>
      <c r="I54" s="239"/>
      <c r="J54" s="106"/>
      <c r="K54" s="106"/>
      <c r="L54" s="106"/>
      <c r="M54" s="106"/>
    </row>
    <row r="55" spans="1:13" s="107" customFormat="1" ht="23.1" customHeight="1">
      <c r="A55" s="105" t="s">
        <v>825</v>
      </c>
      <c r="B55" s="278" t="s">
        <v>1106</v>
      </c>
      <c r="C55" s="278"/>
      <c r="D55" s="283"/>
      <c r="E55" s="278"/>
      <c r="F55" s="278"/>
      <c r="G55" s="278"/>
      <c r="H55" s="238"/>
      <c r="I55" s="106"/>
      <c r="J55" s="106"/>
      <c r="K55" s="106"/>
      <c r="L55" s="106"/>
      <c r="M55" s="106"/>
    </row>
    <row r="56" spans="1:13" s="107" customFormat="1" ht="23.1" customHeight="1">
      <c r="A56" s="105" t="s">
        <v>826</v>
      </c>
      <c r="B56" s="278">
        <v>1079334</v>
      </c>
      <c r="C56" s="278">
        <v>1078900</v>
      </c>
      <c r="D56" s="283">
        <v>6824833</v>
      </c>
      <c r="E56" s="278">
        <v>456</v>
      </c>
      <c r="F56" s="278">
        <v>2122</v>
      </c>
      <c r="G56" s="278"/>
      <c r="H56" s="238"/>
      <c r="I56" s="239"/>
      <c r="J56" s="241"/>
      <c r="K56" s="106"/>
      <c r="L56" s="106"/>
      <c r="M56" s="106"/>
    </row>
    <row r="57" spans="1:13" s="107" customFormat="1" ht="23.1" customHeight="1">
      <c r="A57" s="105" t="s">
        <v>827</v>
      </c>
      <c r="B57" s="278" t="s">
        <v>1106</v>
      </c>
      <c r="C57" s="278"/>
      <c r="D57" s="283"/>
      <c r="E57" s="278"/>
      <c r="F57" s="278"/>
      <c r="G57" s="278"/>
      <c r="H57" s="238"/>
      <c r="I57" s="106"/>
      <c r="J57" s="106"/>
      <c r="K57" s="106"/>
      <c r="L57" s="106"/>
      <c r="M57" s="106"/>
    </row>
    <row r="58" spans="1:13" s="107" customFormat="1" ht="23.1" customHeight="1">
      <c r="A58" s="105" t="s">
        <v>828</v>
      </c>
      <c r="B58" s="278" t="s">
        <v>1106</v>
      </c>
      <c r="C58" s="278"/>
      <c r="D58" s="283"/>
      <c r="E58" s="278"/>
      <c r="F58" s="278"/>
      <c r="G58" s="278"/>
      <c r="H58" s="238"/>
      <c r="I58" s="106"/>
      <c r="J58" s="106"/>
      <c r="K58" s="106"/>
      <c r="L58" s="106"/>
      <c r="M58" s="106"/>
    </row>
    <row r="59" spans="1:13" s="107" customFormat="1" ht="23.1" customHeight="1">
      <c r="A59" s="105" t="s">
        <v>829</v>
      </c>
      <c r="B59" s="278">
        <v>2541585</v>
      </c>
      <c r="C59" s="278">
        <v>2591999</v>
      </c>
      <c r="D59" s="283">
        <v>15867385</v>
      </c>
      <c r="E59" s="278"/>
      <c r="F59" s="278">
        <v>600</v>
      </c>
      <c r="G59" s="278"/>
      <c r="H59" s="238"/>
      <c r="I59" s="239"/>
      <c r="J59" s="241"/>
      <c r="K59" s="106"/>
      <c r="L59" s="106"/>
      <c r="M59" s="106"/>
    </row>
    <row r="60" spans="1:13" s="112" customFormat="1" ht="23.1" customHeight="1">
      <c r="A60" s="105" t="s">
        <v>830</v>
      </c>
      <c r="B60" s="278">
        <v>13431</v>
      </c>
      <c r="C60" s="278">
        <v>12814</v>
      </c>
      <c r="D60" s="283">
        <v>34072</v>
      </c>
      <c r="E60" s="278"/>
      <c r="F60" s="278"/>
      <c r="G60" s="278"/>
      <c r="H60" s="238"/>
      <c r="I60" s="239"/>
      <c r="J60" s="241"/>
      <c r="K60" s="106"/>
      <c r="L60" s="106"/>
      <c r="M60" s="106"/>
    </row>
    <row r="61" spans="1:13" s="112" customFormat="1" ht="23.1" customHeight="1">
      <c r="A61" s="105" t="s">
        <v>831</v>
      </c>
      <c r="B61" s="278">
        <v>51380</v>
      </c>
      <c r="C61" s="278">
        <v>60677</v>
      </c>
      <c r="D61" s="283">
        <v>198990</v>
      </c>
      <c r="E61" s="278">
        <v>308603</v>
      </c>
      <c r="F61" s="278">
        <v>222828</v>
      </c>
      <c r="G61" s="278">
        <v>1181</v>
      </c>
      <c r="H61" s="238"/>
      <c r="I61" s="239"/>
      <c r="J61" s="241"/>
      <c r="K61" s="106"/>
      <c r="L61" s="106"/>
      <c r="M61" s="106"/>
    </row>
    <row r="62" spans="1:13" s="112" customFormat="1" ht="23.1" customHeight="1">
      <c r="A62" s="105" t="s">
        <v>832</v>
      </c>
      <c r="B62" s="278">
        <v>905912</v>
      </c>
      <c r="C62" s="278">
        <v>891341</v>
      </c>
      <c r="D62" s="283">
        <v>3660840</v>
      </c>
      <c r="E62" s="278">
        <v>5454</v>
      </c>
      <c r="F62" s="278">
        <v>3927</v>
      </c>
      <c r="G62" s="278">
        <v>106633</v>
      </c>
      <c r="H62" s="238"/>
      <c r="I62" s="239"/>
      <c r="J62" s="241"/>
      <c r="K62" s="106"/>
      <c r="L62" s="106"/>
      <c r="M62" s="106"/>
    </row>
    <row r="63" spans="1:13" s="112" customFormat="1" ht="23.1" customHeight="1">
      <c r="A63" s="105" t="s">
        <v>833</v>
      </c>
      <c r="B63" s="278" t="s">
        <v>1106</v>
      </c>
      <c r="C63" s="278"/>
      <c r="D63" s="283"/>
      <c r="E63" s="278">
        <v>7392</v>
      </c>
      <c r="F63" s="278"/>
      <c r="G63" s="278">
        <v>166857</v>
      </c>
      <c r="H63" s="238"/>
      <c r="I63" s="106"/>
      <c r="J63" s="106"/>
      <c r="K63" s="106"/>
      <c r="L63" s="106"/>
      <c r="M63" s="106"/>
    </row>
    <row r="64" spans="1:13" s="112" customFormat="1" ht="23.1" customHeight="1">
      <c r="A64" s="105" t="s">
        <v>834</v>
      </c>
      <c r="B64" s="278">
        <v>4006</v>
      </c>
      <c r="C64" s="278">
        <v>3304</v>
      </c>
      <c r="D64" s="283">
        <v>33240</v>
      </c>
      <c r="E64" s="278"/>
      <c r="F64" s="278">
        <v>94484</v>
      </c>
      <c r="G64" s="278"/>
      <c r="H64" s="238"/>
      <c r="I64" s="239"/>
      <c r="J64" s="241"/>
      <c r="K64" s="106"/>
      <c r="L64" s="106"/>
      <c r="M64" s="106"/>
    </row>
    <row r="65" spans="1:13" s="112" customFormat="1" ht="23.1" customHeight="1">
      <c r="A65" s="105" t="s">
        <v>835</v>
      </c>
      <c r="B65" s="278" t="s">
        <v>1106</v>
      </c>
      <c r="C65" s="278"/>
      <c r="D65" s="283"/>
      <c r="E65" s="278"/>
      <c r="F65" s="278">
        <v>50</v>
      </c>
      <c r="G65" s="278"/>
      <c r="H65" s="238"/>
      <c r="I65" s="106"/>
      <c r="J65" s="106"/>
      <c r="K65" s="106"/>
      <c r="L65" s="106"/>
      <c r="M65" s="106"/>
    </row>
    <row r="66" spans="1:13" s="113" customFormat="1" ht="23.1" customHeight="1">
      <c r="A66" s="105" t="s">
        <v>836</v>
      </c>
      <c r="B66" s="278">
        <v>802553</v>
      </c>
      <c r="C66" s="278">
        <v>805179</v>
      </c>
      <c r="D66" s="283">
        <v>24477514</v>
      </c>
      <c r="E66" s="278"/>
      <c r="F66" s="278"/>
      <c r="G66" s="278"/>
      <c r="H66" s="238"/>
      <c r="I66" s="239"/>
      <c r="J66" s="241"/>
      <c r="K66" s="106"/>
      <c r="L66" s="106"/>
      <c r="M66" s="106"/>
    </row>
    <row r="67" spans="1:13" s="113" customFormat="1" ht="22.7" customHeight="1">
      <c r="A67" s="108" t="s">
        <v>837</v>
      </c>
      <c r="B67" s="278">
        <v>852756</v>
      </c>
      <c r="C67" s="278">
        <v>833032</v>
      </c>
      <c r="D67" s="283">
        <v>18878191</v>
      </c>
      <c r="E67" s="278"/>
      <c r="F67" s="278"/>
      <c r="G67" s="278"/>
      <c r="H67" s="238"/>
      <c r="I67" s="239"/>
      <c r="J67" s="241"/>
      <c r="K67" s="106"/>
      <c r="L67" s="106"/>
      <c r="M67" s="106"/>
    </row>
    <row r="68" spans="1:13" s="113" customFormat="1" ht="22.7" customHeight="1" thickBot="1">
      <c r="A68" s="108" t="s">
        <v>838</v>
      </c>
      <c r="B68" s="278"/>
      <c r="C68" s="278"/>
      <c r="D68" s="278"/>
      <c r="E68" s="278"/>
      <c r="F68" s="278"/>
      <c r="G68" s="278"/>
      <c r="H68" s="238"/>
      <c r="I68" s="106"/>
      <c r="J68" s="106"/>
      <c r="K68" s="106"/>
      <c r="L68" s="106"/>
      <c r="M68" s="106"/>
    </row>
    <row r="69" spans="1:13" s="63" customFormat="1" ht="11.1" customHeight="1">
      <c r="A69" s="27" t="s">
        <v>811</v>
      </c>
      <c r="B69" s="27"/>
      <c r="C69" s="27"/>
      <c r="D69" s="27"/>
      <c r="E69" s="27"/>
      <c r="F69" s="27"/>
      <c r="G69" s="109" t="s">
        <v>812</v>
      </c>
      <c r="H69" s="114"/>
    </row>
    <row r="70" spans="1:13" ht="14.1" customHeight="1">
      <c r="A70" s="36"/>
      <c r="B70" s="35"/>
      <c r="C70" s="35"/>
      <c r="D70" s="35"/>
      <c r="E70" s="35"/>
      <c r="F70" s="35"/>
      <c r="G70" s="83" t="s">
        <v>1068</v>
      </c>
    </row>
    <row r="71" spans="1:13" ht="14.1" customHeight="1">
      <c r="A71" s="36"/>
      <c r="B71" s="35"/>
      <c r="C71" s="35"/>
      <c r="D71" s="35"/>
      <c r="E71" s="35"/>
      <c r="F71" s="35"/>
      <c r="G71" s="68"/>
    </row>
    <row r="72" spans="1:13" ht="21.75">
      <c r="A72" s="768" t="s">
        <v>987</v>
      </c>
      <c r="B72" s="768"/>
      <c r="C72" s="768"/>
      <c r="D72" s="768"/>
      <c r="E72" s="768"/>
      <c r="F72" s="768"/>
      <c r="G72" s="768"/>
    </row>
    <row r="73" spans="1:13" ht="19.5">
      <c r="A73" s="721"/>
      <c r="B73" s="721"/>
      <c r="C73" s="721"/>
      <c r="D73" s="721"/>
      <c r="E73" s="721"/>
      <c r="F73" s="721"/>
      <c r="G73" s="721"/>
    </row>
    <row r="74" spans="1:13" ht="15" thickBot="1">
      <c r="A74" s="23"/>
      <c r="B74" s="23"/>
      <c r="C74" s="23"/>
      <c r="D74" s="23"/>
      <c r="E74" s="23"/>
      <c r="F74" s="23"/>
      <c r="G74" s="95" t="s">
        <v>784</v>
      </c>
    </row>
    <row r="75" spans="1:13">
      <c r="A75" s="772" t="s">
        <v>785</v>
      </c>
      <c r="B75" s="756" t="s">
        <v>786</v>
      </c>
      <c r="C75" s="577"/>
      <c r="D75" s="577"/>
      <c r="E75" s="722" t="s">
        <v>787</v>
      </c>
      <c r="F75" s="577"/>
      <c r="G75" s="591"/>
    </row>
    <row r="76" spans="1:13">
      <c r="A76" s="773"/>
      <c r="B76" s="571"/>
      <c r="C76" s="574"/>
      <c r="D76" s="574"/>
      <c r="E76" s="574"/>
      <c r="F76" s="574"/>
      <c r="G76" s="593"/>
    </row>
    <row r="77" spans="1:13">
      <c r="A77" s="773"/>
      <c r="B77" s="605" t="s">
        <v>788</v>
      </c>
      <c r="C77" s="573" t="s">
        <v>789</v>
      </c>
      <c r="D77" s="573" t="s">
        <v>790</v>
      </c>
      <c r="E77" s="573" t="s">
        <v>791</v>
      </c>
      <c r="F77" s="573" t="s">
        <v>792</v>
      </c>
      <c r="G77" s="592" t="s">
        <v>793</v>
      </c>
    </row>
    <row r="78" spans="1:13">
      <c r="A78" s="774"/>
      <c r="B78" s="572"/>
      <c r="C78" s="575"/>
      <c r="D78" s="575"/>
      <c r="E78" s="575"/>
      <c r="F78" s="575"/>
      <c r="G78" s="594"/>
    </row>
    <row r="79" spans="1:13">
      <c r="A79" s="775" t="s">
        <v>839</v>
      </c>
      <c r="B79" s="777">
        <f>SUM(B82:B107,B118:B133)</f>
        <v>1140376</v>
      </c>
      <c r="C79" s="776">
        <f t="shared" ref="C79:G79" si="2">SUM(C82:C107,C118:C133)</f>
        <v>1111386</v>
      </c>
      <c r="D79" s="776">
        <f t="shared" si="2"/>
        <v>9455096</v>
      </c>
      <c r="E79" s="776">
        <f t="shared" si="2"/>
        <v>725410</v>
      </c>
      <c r="F79" s="776">
        <f t="shared" si="2"/>
        <v>984666</v>
      </c>
      <c r="G79" s="776">
        <f t="shared" si="2"/>
        <v>10241279</v>
      </c>
    </row>
    <row r="80" spans="1:13">
      <c r="A80" s="775"/>
      <c r="B80" s="778"/>
      <c r="C80" s="770"/>
      <c r="D80" s="770"/>
      <c r="E80" s="770"/>
      <c r="F80" s="770"/>
      <c r="G80" s="770"/>
      <c r="H80" s="116"/>
    </row>
    <row r="81" spans="1:8" ht="24" customHeight="1">
      <c r="A81" s="775"/>
      <c r="B81" s="778"/>
      <c r="C81" s="770"/>
      <c r="D81" s="770"/>
      <c r="E81" s="770"/>
      <c r="F81" s="770"/>
      <c r="G81" s="770"/>
    </row>
    <row r="82" spans="1:8" ht="18" customHeight="1">
      <c r="A82" s="105" t="s">
        <v>840</v>
      </c>
      <c r="B82" s="284">
        <v>14903</v>
      </c>
      <c r="C82" s="282">
        <v>11480</v>
      </c>
      <c r="D82" s="282">
        <v>108211</v>
      </c>
      <c r="E82" s="282"/>
      <c r="F82" s="282"/>
      <c r="G82" s="283"/>
      <c r="H82" s="117"/>
    </row>
    <row r="83" spans="1:8" ht="18" customHeight="1">
      <c r="A83" s="105" t="s">
        <v>841</v>
      </c>
      <c r="B83" s="285">
        <v>5756</v>
      </c>
      <c r="C83" s="283">
        <v>4288</v>
      </c>
      <c r="D83" s="283">
        <v>10229</v>
      </c>
      <c r="E83" s="283"/>
      <c r="F83" s="283"/>
      <c r="G83" s="283"/>
      <c r="H83" s="10"/>
    </row>
    <row r="84" spans="1:8" ht="18" customHeight="1">
      <c r="A84" s="105" t="s">
        <v>842</v>
      </c>
      <c r="B84" s="285">
        <v>78236</v>
      </c>
      <c r="C84" s="283">
        <v>73372</v>
      </c>
      <c r="D84" s="283">
        <v>633727</v>
      </c>
      <c r="E84" s="283"/>
      <c r="F84" s="283">
        <v>3100</v>
      </c>
      <c r="G84" s="283">
        <v>0</v>
      </c>
      <c r="H84" s="10"/>
    </row>
    <row r="85" spans="1:8" ht="18" customHeight="1">
      <c r="A85" s="105" t="s">
        <v>843</v>
      </c>
      <c r="B85" s="285" t="s">
        <v>996</v>
      </c>
      <c r="C85" s="283"/>
      <c r="D85" s="283"/>
      <c r="E85" s="283"/>
      <c r="F85" s="283"/>
      <c r="G85" s="283"/>
      <c r="H85" s="118"/>
    </row>
    <row r="86" spans="1:8" ht="18" customHeight="1">
      <c r="A86" s="105" t="s">
        <v>844</v>
      </c>
      <c r="B86" s="285">
        <v>7360</v>
      </c>
      <c r="C86" s="283">
        <v>6909</v>
      </c>
      <c r="D86" s="283">
        <v>22447</v>
      </c>
      <c r="E86" s="283"/>
      <c r="F86" s="283"/>
      <c r="G86" s="283"/>
      <c r="H86" s="10"/>
    </row>
    <row r="87" spans="1:8" ht="18" customHeight="1">
      <c r="A87" s="105" t="s">
        <v>845</v>
      </c>
      <c r="B87" s="285">
        <v>60401</v>
      </c>
      <c r="C87" s="283">
        <v>57966</v>
      </c>
      <c r="D87" s="283">
        <v>633490</v>
      </c>
      <c r="E87" s="283">
        <v>43</v>
      </c>
      <c r="F87" s="286">
        <v>33578</v>
      </c>
      <c r="G87" s="283">
        <v>0</v>
      </c>
      <c r="H87" s="10"/>
    </row>
    <row r="88" spans="1:8" ht="18" customHeight="1">
      <c r="A88" s="105" t="s">
        <v>846</v>
      </c>
      <c r="B88" s="285" t="s">
        <v>996</v>
      </c>
      <c r="C88" s="283"/>
      <c r="D88" s="283"/>
      <c r="E88" s="283"/>
      <c r="F88" s="283">
        <v>128250</v>
      </c>
      <c r="G88" s="283">
        <v>0</v>
      </c>
      <c r="H88" s="118"/>
    </row>
    <row r="89" spans="1:8" ht="18" customHeight="1">
      <c r="A89" s="90" t="s">
        <v>847</v>
      </c>
      <c r="B89" s="285">
        <v>1661</v>
      </c>
      <c r="C89" s="283">
        <v>3985</v>
      </c>
      <c r="D89" s="283">
        <v>15760</v>
      </c>
      <c r="E89" s="283"/>
      <c r="F89" s="283">
        <v>50</v>
      </c>
      <c r="G89" s="283">
        <v>0</v>
      </c>
      <c r="H89" s="10"/>
    </row>
    <row r="90" spans="1:8" ht="18" customHeight="1">
      <c r="A90" s="90" t="s">
        <v>848</v>
      </c>
      <c r="B90" s="285">
        <v>117595</v>
      </c>
      <c r="C90" s="283">
        <v>114801</v>
      </c>
      <c r="D90" s="283">
        <v>1019022</v>
      </c>
      <c r="E90" s="283"/>
      <c r="F90" s="283"/>
      <c r="G90" s="283"/>
      <c r="H90" s="10"/>
    </row>
    <row r="91" spans="1:8" ht="18" customHeight="1">
      <c r="A91" s="90" t="s">
        <v>849</v>
      </c>
      <c r="B91" s="285" t="s">
        <v>996</v>
      </c>
      <c r="C91" s="283"/>
      <c r="D91" s="283"/>
      <c r="E91" s="283"/>
      <c r="F91" s="283"/>
      <c r="G91" s="283"/>
      <c r="H91" s="118"/>
    </row>
    <row r="92" spans="1:8" ht="18" customHeight="1">
      <c r="A92" s="90" t="s">
        <v>850</v>
      </c>
      <c r="B92" s="285">
        <v>301650</v>
      </c>
      <c r="C92" s="283">
        <v>291717</v>
      </c>
      <c r="D92" s="283">
        <v>2983030</v>
      </c>
      <c r="E92" s="283">
        <v>12221</v>
      </c>
      <c r="F92" s="283">
        <v>40463</v>
      </c>
      <c r="G92" s="283">
        <v>8211</v>
      </c>
      <c r="H92" s="10"/>
    </row>
    <row r="93" spans="1:8" ht="18" customHeight="1">
      <c r="A93" s="90" t="s">
        <v>851</v>
      </c>
      <c r="B93" s="285" t="s">
        <v>997</v>
      </c>
      <c r="C93" s="283"/>
      <c r="D93" s="283"/>
      <c r="E93" s="283">
        <v>83658</v>
      </c>
      <c r="F93" s="283">
        <v>93552</v>
      </c>
      <c r="G93" s="283">
        <v>785566</v>
      </c>
      <c r="H93" s="118"/>
    </row>
    <row r="94" spans="1:8" ht="18" customHeight="1">
      <c r="A94" s="90" t="s">
        <v>852</v>
      </c>
      <c r="B94" s="285" t="s">
        <v>996</v>
      </c>
      <c r="C94" s="283"/>
      <c r="D94" s="283"/>
      <c r="E94" s="283"/>
      <c r="F94" s="283"/>
      <c r="G94" s="283"/>
      <c r="H94" s="118"/>
    </row>
    <row r="95" spans="1:8" ht="18" customHeight="1">
      <c r="A95" s="90" t="s">
        <v>853</v>
      </c>
      <c r="B95" s="285" t="s">
        <v>996</v>
      </c>
      <c r="C95" s="283"/>
      <c r="D95" s="283"/>
      <c r="E95" s="283"/>
      <c r="F95" s="283"/>
      <c r="G95" s="283"/>
      <c r="H95" s="10"/>
    </row>
    <row r="96" spans="1:8" ht="18" customHeight="1">
      <c r="A96" s="90" t="s">
        <v>854</v>
      </c>
      <c r="B96" s="285" t="s">
        <v>996</v>
      </c>
      <c r="C96" s="283"/>
      <c r="D96" s="283"/>
      <c r="E96" s="283"/>
      <c r="F96" s="283"/>
      <c r="G96" s="283"/>
      <c r="H96" s="118"/>
    </row>
    <row r="97" spans="1:8" ht="18" customHeight="1">
      <c r="A97" s="90" t="s">
        <v>855</v>
      </c>
      <c r="B97" s="285" t="s">
        <v>996</v>
      </c>
      <c r="C97" s="283"/>
      <c r="D97" s="283"/>
      <c r="E97" s="283"/>
      <c r="F97" s="283"/>
      <c r="G97" s="283"/>
      <c r="H97" s="118"/>
    </row>
    <row r="98" spans="1:8" ht="18" customHeight="1">
      <c r="A98" s="90" t="s">
        <v>856</v>
      </c>
      <c r="B98" s="285">
        <v>302923</v>
      </c>
      <c r="C98" s="283">
        <v>296085</v>
      </c>
      <c r="D98" s="283">
        <v>2453439</v>
      </c>
      <c r="E98" s="283"/>
      <c r="F98" s="283">
        <v>43</v>
      </c>
      <c r="G98" s="283">
        <v>0</v>
      </c>
      <c r="H98" s="10"/>
    </row>
    <row r="99" spans="1:8" ht="18" customHeight="1">
      <c r="A99" s="90" t="s">
        <v>857</v>
      </c>
      <c r="B99" s="285" t="s">
        <v>997</v>
      </c>
      <c r="C99" s="283"/>
      <c r="D99" s="283"/>
      <c r="E99" s="283"/>
      <c r="F99" s="283">
        <v>252720</v>
      </c>
      <c r="G99" s="283">
        <v>0</v>
      </c>
      <c r="H99" s="118"/>
    </row>
    <row r="100" spans="1:8" ht="18" customHeight="1">
      <c r="A100" s="90" t="s">
        <v>858</v>
      </c>
      <c r="B100" s="285" t="s">
        <v>996</v>
      </c>
      <c r="C100" s="283"/>
      <c r="D100" s="283"/>
      <c r="E100" s="283"/>
      <c r="F100" s="283">
        <v>600</v>
      </c>
      <c r="G100" s="283">
        <v>0</v>
      </c>
      <c r="H100" s="118"/>
    </row>
    <row r="101" spans="1:8" ht="18" customHeight="1">
      <c r="A101" s="90" t="s">
        <v>859</v>
      </c>
      <c r="B101" s="285" t="s">
        <v>996</v>
      </c>
      <c r="C101" s="283"/>
      <c r="D101" s="283"/>
      <c r="E101" s="283"/>
      <c r="F101" s="283"/>
      <c r="G101" s="283"/>
      <c r="H101" s="118"/>
    </row>
    <row r="102" spans="1:8" ht="18" customHeight="1">
      <c r="A102" s="90" t="s">
        <v>860</v>
      </c>
      <c r="B102" s="285">
        <v>45007</v>
      </c>
      <c r="C102" s="283">
        <v>47087</v>
      </c>
      <c r="D102" s="283">
        <v>287844</v>
      </c>
      <c r="E102" s="283"/>
      <c r="F102" s="283">
        <v>1644</v>
      </c>
      <c r="G102" s="283">
        <v>0</v>
      </c>
      <c r="H102" s="10"/>
    </row>
    <row r="103" spans="1:8" ht="18" customHeight="1">
      <c r="A103" s="90" t="s">
        <v>861</v>
      </c>
      <c r="B103" s="285">
        <v>10130</v>
      </c>
      <c r="C103" s="283">
        <v>10216</v>
      </c>
      <c r="D103" s="283">
        <v>71934</v>
      </c>
      <c r="E103" s="283"/>
      <c r="F103" s="283">
        <v>543</v>
      </c>
      <c r="G103" s="283"/>
      <c r="H103" s="10"/>
    </row>
    <row r="104" spans="1:8" ht="18" customHeight="1">
      <c r="A104" s="90" t="s">
        <v>862</v>
      </c>
      <c r="B104" s="500" t="s">
        <v>996</v>
      </c>
      <c r="C104" s="283"/>
      <c r="D104" s="283"/>
      <c r="E104" s="283"/>
      <c r="F104" s="283"/>
      <c r="G104" s="283"/>
      <c r="H104" s="118"/>
    </row>
    <row r="105" spans="1:8" ht="18" customHeight="1">
      <c r="A105" s="90" t="s">
        <v>863</v>
      </c>
      <c r="B105" s="285">
        <v>11946</v>
      </c>
      <c r="C105" s="283">
        <v>13136</v>
      </c>
      <c r="D105" s="283">
        <v>78396</v>
      </c>
      <c r="E105" s="283"/>
      <c r="F105" s="283">
        <v>1500</v>
      </c>
      <c r="G105" s="283">
        <v>0</v>
      </c>
      <c r="H105" s="10"/>
    </row>
    <row r="106" spans="1:8" ht="18" customHeight="1">
      <c r="A106" s="90" t="s">
        <v>864</v>
      </c>
      <c r="B106" s="500" t="s">
        <v>996</v>
      </c>
      <c r="C106" s="283"/>
      <c r="D106" s="283"/>
      <c r="E106" s="283"/>
      <c r="F106" s="283"/>
      <c r="G106" s="283"/>
      <c r="H106" s="118"/>
    </row>
    <row r="107" spans="1:8" ht="18" customHeight="1" thickBot="1">
      <c r="A107" s="90" t="s">
        <v>865</v>
      </c>
      <c r="B107" s="287">
        <v>1385</v>
      </c>
      <c r="C107" s="288">
        <v>1473</v>
      </c>
      <c r="D107" s="288">
        <v>32507</v>
      </c>
      <c r="E107" s="288"/>
      <c r="F107" s="288">
        <v>128900</v>
      </c>
      <c r="G107" s="288">
        <v>0</v>
      </c>
      <c r="H107" s="10"/>
    </row>
    <row r="108" spans="1:8">
      <c r="A108" s="27"/>
      <c r="B108" s="27"/>
      <c r="C108" s="27"/>
      <c r="D108" s="27"/>
      <c r="E108" s="27"/>
      <c r="F108" s="27"/>
      <c r="G108" s="109" t="s">
        <v>812</v>
      </c>
    </row>
    <row r="109" spans="1:8" ht="14.1" customHeight="1">
      <c r="A109" s="81" t="s">
        <v>1069</v>
      </c>
      <c r="B109" s="111"/>
      <c r="C109" s="111"/>
      <c r="D109" s="111"/>
      <c r="E109" s="111"/>
      <c r="F109" s="111"/>
      <c r="G109" s="79"/>
    </row>
    <row r="110" spans="1:8" ht="14.1" customHeight="1">
      <c r="A110" s="30"/>
      <c r="B110" s="111"/>
      <c r="C110" s="111"/>
      <c r="D110" s="111"/>
      <c r="E110" s="111"/>
      <c r="F110" s="111"/>
      <c r="G110" s="79"/>
    </row>
    <row r="111" spans="1:8" ht="21.75">
      <c r="A111" s="584" t="s">
        <v>988</v>
      </c>
      <c r="B111" s="584"/>
      <c r="C111" s="584"/>
      <c r="D111" s="584"/>
      <c r="E111" s="584"/>
      <c r="F111" s="584"/>
      <c r="G111" s="584"/>
    </row>
    <row r="112" spans="1:8" ht="19.5">
      <c r="A112" s="721" t="s">
        <v>989</v>
      </c>
      <c r="B112" s="721"/>
      <c r="C112" s="721"/>
      <c r="D112" s="721"/>
      <c r="E112" s="721"/>
      <c r="F112" s="721"/>
      <c r="G112" s="721"/>
    </row>
    <row r="113" spans="1:8" ht="15" thickBot="1">
      <c r="A113" s="23" t="s">
        <v>181</v>
      </c>
      <c r="B113" s="23"/>
      <c r="C113" s="23"/>
      <c r="D113" s="23"/>
      <c r="E113" s="23"/>
      <c r="F113" s="119"/>
      <c r="G113" s="95" t="s">
        <v>784</v>
      </c>
    </row>
    <row r="114" spans="1:8">
      <c r="A114" s="762" t="s">
        <v>785</v>
      </c>
      <c r="B114" s="756" t="s">
        <v>786</v>
      </c>
      <c r="C114" s="577"/>
      <c r="D114" s="577"/>
      <c r="E114" s="722" t="s">
        <v>787</v>
      </c>
      <c r="F114" s="577"/>
      <c r="G114" s="591"/>
    </row>
    <row r="115" spans="1:8">
      <c r="A115" s="763"/>
      <c r="B115" s="571"/>
      <c r="C115" s="574"/>
      <c r="D115" s="574"/>
      <c r="E115" s="574"/>
      <c r="F115" s="574"/>
      <c r="G115" s="593"/>
    </row>
    <row r="116" spans="1:8" ht="21" customHeight="1">
      <c r="A116" s="763"/>
      <c r="B116" s="605" t="s">
        <v>788</v>
      </c>
      <c r="C116" s="573" t="s">
        <v>789</v>
      </c>
      <c r="D116" s="573" t="s">
        <v>790</v>
      </c>
      <c r="E116" s="573" t="s">
        <v>791</v>
      </c>
      <c r="F116" s="573" t="s">
        <v>792</v>
      </c>
      <c r="G116" s="592" t="s">
        <v>793</v>
      </c>
    </row>
    <row r="117" spans="1:8">
      <c r="A117" s="764"/>
      <c r="B117" s="572"/>
      <c r="C117" s="575"/>
      <c r="D117" s="575"/>
      <c r="E117" s="575"/>
      <c r="F117" s="575"/>
      <c r="G117" s="594"/>
    </row>
    <row r="118" spans="1:8" ht="22.7" customHeight="1">
      <c r="A118" s="90" t="s">
        <v>866</v>
      </c>
      <c r="B118" s="289" t="s">
        <v>996</v>
      </c>
      <c r="C118" s="290"/>
      <c r="D118" s="290"/>
      <c r="E118" s="290"/>
      <c r="F118" s="290"/>
      <c r="G118" s="290"/>
    </row>
    <row r="119" spans="1:8" ht="22.7" customHeight="1">
      <c r="A119" s="90" t="s">
        <v>867</v>
      </c>
      <c r="B119" s="291">
        <v>4117</v>
      </c>
      <c r="C119" s="292">
        <v>4464</v>
      </c>
      <c r="D119" s="293">
        <v>11227</v>
      </c>
      <c r="E119" s="292"/>
      <c r="F119" s="292"/>
      <c r="G119" s="292"/>
      <c r="H119" s="116"/>
    </row>
    <row r="120" spans="1:8" ht="22.7" customHeight="1">
      <c r="A120" s="90" t="s">
        <v>868</v>
      </c>
      <c r="B120" s="291">
        <v>5766</v>
      </c>
      <c r="C120" s="292">
        <v>149</v>
      </c>
      <c r="D120" s="293">
        <v>3965</v>
      </c>
      <c r="E120" s="292"/>
      <c r="F120" s="292">
        <v>12282</v>
      </c>
      <c r="G120" s="292">
        <v>0</v>
      </c>
      <c r="H120" s="116"/>
    </row>
    <row r="121" spans="1:8" ht="22.7" customHeight="1">
      <c r="A121" s="90" t="s">
        <v>869</v>
      </c>
      <c r="B121" s="291">
        <v>17128</v>
      </c>
      <c r="C121" s="292">
        <v>23211</v>
      </c>
      <c r="D121" s="293">
        <v>175335</v>
      </c>
      <c r="E121" s="292">
        <v>160</v>
      </c>
      <c r="F121" s="292">
        <v>810</v>
      </c>
      <c r="G121" s="292">
        <v>4287</v>
      </c>
      <c r="H121" s="116"/>
    </row>
    <row r="122" spans="1:8" ht="22.7" customHeight="1">
      <c r="A122" s="90" t="s">
        <v>870</v>
      </c>
      <c r="B122" s="294" t="s">
        <v>996</v>
      </c>
      <c r="C122" s="292"/>
      <c r="D122" s="292"/>
      <c r="E122" s="292"/>
      <c r="F122" s="292"/>
      <c r="G122" s="292"/>
      <c r="H122" s="116"/>
    </row>
    <row r="123" spans="1:8" ht="22.7" customHeight="1">
      <c r="A123" s="90" t="s">
        <v>871</v>
      </c>
      <c r="B123" s="291">
        <v>14090</v>
      </c>
      <c r="C123" s="292">
        <v>15357</v>
      </c>
      <c r="D123" s="293">
        <v>138905</v>
      </c>
      <c r="E123" s="292"/>
      <c r="F123" s="292">
        <v>85</v>
      </c>
      <c r="G123" s="292">
        <v>0</v>
      </c>
      <c r="H123" s="116"/>
    </row>
    <row r="124" spans="1:8" ht="22.7" customHeight="1">
      <c r="A124" s="90" t="s">
        <v>872</v>
      </c>
      <c r="B124" s="294" t="s">
        <v>996</v>
      </c>
      <c r="C124" s="292"/>
      <c r="D124" s="292"/>
      <c r="E124" s="292"/>
      <c r="F124" s="292"/>
      <c r="G124" s="292"/>
      <c r="H124" s="116"/>
    </row>
    <row r="125" spans="1:8" ht="22.7" customHeight="1">
      <c r="A125" s="90" t="s">
        <v>873</v>
      </c>
      <c r="B125" s="294" t="s">
        <v>996</v>
      </c>
      <c r="C125" s="292"/>
      <c r="D125" s="292"/>
      <c r="E125" s="292"/>
      <c r="F125" s="292"/>
      <c r="G125" s="292"/>
      <c r="H125" s="116"/>
    </row>
    <row r="126" spans="1:8" ht="22.7" customHeight="1">
      <c r="A126" s="90" t="s">
        <v>874</v>
      </c>
      <c r="B126" s="294" t="s">
        <v>996</v>
      </c>
      <c r="C126" s="292"/>
      <c r="D126" s="292"/>
      <c r="E126" s="292"/>
      <c r="F126" s="292"/>
      <c r="G126" s="292"/>
      <c r="H126" s="116"/>
    </row>
    <row r="127" spans="1:8" ht="22.7" customHeight="1">
      <c r="A127" s="90" t="s">
        <v>875</v>
      </c>
      <c r="B127" s="291">
        <v>14232</v>
      </c>
      <c r="C127" s="292">
        <v>16223</v>
      </c>
      <c r="D127" s="293">
        <v>258151</v>
      </c>
      <c r="E127" s="292"/>
      <c r="F127" s="292">
        <v>3309</v>
      </c>
      <c r="G127" s="292">
        <v>0</v>
      </c>
      <c r="H127" s="116"/>
    </row>
    <row r="128" spans="1:8" ht="22.7" customHeight="1">
      <c r="A128" s="90" t="s">
        <v>876</v>
      </c>
      <c r="B128" s="294" t="s">
        <v>996</v>
      </c>
      <c r="C128" s="292"/>
      <c r="D128" s="292"/>
      <c r="E128" s="292"/>
      <c r="F128" s="292"/>
      <c r="G128" s="292"/>
      <c r="H128" s="116"/>
    </row>
    <row r="129" spans="1:8" ht="22.7" customHeight="1">
      <c r="A129" s="90" t="s">
        <v>877</v>
      </c>
      <c r="B129" s="291">
        <v>588</v>
      </c>
      <c r="C129" s="292">
        <v>346</v>
      </c>
      <c r="D129" s="293">
        <v>224</v>
      </c>
      <c r="E129" s="292"/>
      <c r="F129" s="292"/>
      <c r="G129" s="292"/>
      <c r="H129" s="116"/>
    </row>
    <row r="130" spans="1:8" ht="22.7" customHeight="1">
      <c r="A130" s="90" t="s">
        <v>878</v>
      </c>
      <c r="B130" s="291">
        <v>1381</v>
      </c>
      <c r="C130" s="292">
        <v>1470</v>
      </c>
      <c r="D130" s="293">
        <v>1781</v>
      </c>
      <c r="E130" s="292"/>
      <c r="F130" s="292"/>
      <c r="G130" s="292"/>
      <c r="H130" s="116"/>
    </row>
    <row r="131" spans="1:8" ht="22.7" customHeight="1">
      <c r="A131" s="90" t="s">
        <v>879</v>
      </c>
      <c r="B131" s="291">
        <v>100517</v>
      </c>
      <c r="C131" s="292">
        <v>95385</v>
      </c>
      <c r="D131" s="293">
        <v>433456</v>
      </c>
      <c r="E131" s="292"/>
      <c r="F131" s="292"/>
      <c r="G131" s="293"/>
      <c r="H131" s="116"/>
    </row>
    <row r="132" spans="1:8" ht="22.7" customHeight="1">
      <c r="A132" s="90" t="s">
        <v>880</v>
      </c>
      <c r="B132" s="291">
        <v>13203</v>
      </c>
      <c r="C132" s="292">
        <v>11362</v>
      </c>
      <c r="D132" s="293">
        <v>14905</v>
      </c>
      <c r="E132" s="292"/>
      <c r="F132" s="292"/>
      <c r="G132" s="292"/>
      <c r="H132" s="116"/>
    </row>
    <row r="133" spans="1:8" ht="22.7" customHeight="1" thickBot="1">
      <c r="A133" s="91" t="s">
        <v>881</v>
      </c>
      <c r="B133" s="295">
        <v>10401</v>
      </c>
      <c r="C133" s="296">
        <v>10904</v>
      </c>
      <c r="D133" s="293">
        <v>67111</v>
      </c>
      <c r="E133" s="296">
        <v>629328</v>
      </c>
      <c r="F133" s="296">
        <v>283237</v>
      </c>
      <c r="G133" s="293">
        <v>9443215</v>
      </c>
      <c r="H133" s="116"/>
    </row>
    <row r="134" spans="1:8">
      <c r="A134" s="120" t="s">
        <v>811</v>
      </c>
      <c r="B134" s="27"/>
      <c r="C134" s="27"/>
      <c r="D134" s="27"/>
      <c r="E134" s="27"/>
      <c r="F134" s="27"/>
      <c r="G134" s="121" t="s">
        <v>812</v>
      </c>
    </row>
  </sheetData>
  <sheetProtection selectLockedCells="1"/>
  <mergeCells count="58">
    <mergeCell ref="A75:A78"/>
    <mergeCell ref="B75:D76"/>
    <mergeCell ref="E75:G76"/>
    <mergeCell ref="B77:B78"/>
    <mergeCell ref="A79:A81"/>
    <mergeCell ref="E79:E81"/>
    <mergeCell ref="C77:C78"/>
    <mergeCell ref="D77:D78"/>
    <mergeCell ref="E77:E78"/>
    <mergeCell ref="B79:B81"/>
    <mergeCell ref="C79:C81"/>
    <mergeCell ref="F77:F78"/>
    <mergeCell ref="G77:G78"/>
    <mergeCell ref="G79:G81"/>
    <mergeCell ref="D79:D81"/>
    <mergeCell ref="F79:F81"/>
    <mergeCell ref="A73:G73"/>
    <mergeCell ref="B44:B45"/>
    <mergeCell ref="C44:C45"/>
    <mergeCell ref="D44:D45"/>
    <mergeCell ref="G8:G9"/>
    <mergeCell ref="A16:A18"/>
    <mergeCell ref="B16:B17"/>
    <mergeCell ref="C16:C17"/>
    <mergeCell ref="G44:G45"/>
    <mergeCell ref="A72:G72"/>
    <mergeCell ref="E16:E17"/>
    <mergeCell ref="D16:D17"/>
    <mergeCell ref="G16:G17"/>
    <mergeCell ref="F16:F17"/>
    <mergeCell ref="E44:E45"/>
    <mergeCell ref="F44:F45"/>
    <mergeCell ref="A3:G3"/>
    <mergeCell ref="A4:G4"/>
    <mergeCell ref="A6:A9"/>
    <mergeCell ref="B6:D7"/>
    <mergeCell ref="E6:G7"/>
    <mergeCell ref="B8:B9"/>
    <mergeCell ref="C8:C9"/>
    <mergeCell ref="D8:D9"/>
    <mergeCell ref="E8:E9"/>
    <mergeCell ref="F8:F9"/>
    <mergeCell ref="A111:G111"/>
    <mergeCell ref="A112:G112"/>
    <mergeCell ref="A114:A117"/>
    <mergeCell ref="B114:D115"/>
    <mergeCell ref="E114:G115"/>
    <mergeCell ref="B116:B117"/>
    <mergeCell ref="C116:C117"/>
    <mergeCell ref="D116:D117"/>
    <mergeCell ref="E116:E117"/>
    <mergeCell ref="F116:F117"/>
    <mergeCell ref="G116:G117"/>
    <mergeCell ref="A39:G39"/>
    <mergeCell ref="A40:G40"/>
    <mergeCell ref="A42:A45"/>
    <mergeCell ref="B42:D43"/>
    <mergeCell ref="E42:G43"/>
  </mergeCells>
  <phoneticPr fontId="19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rowBreaks count="2" manualBreakCount="2">
    <brk id="36" max="16383" man="1"/>
    <brk id="10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view="pageBreakPreview" topLeftCell="A22" zoomScaleNormal="100" zoomScaleSheetLayoutView="100" workbookViewId="0">
      <selection activeCell="O15" sqref="O15:Q15"/>
    </sheetView>
  </sheetViews>
  <sheetFormatPr defaultRowHeight="14.25"/>
  <cols>
    <col min="1" max="1" width="7.625" style="67" customWidth="1"/>
    <col min="2" max="10" width="7.375" style="474" customWidth="1"/>
    <col min="11" max="11" width="8.375" style="67" customWidth="1"/>
    <col min="12" max="13" width="6.625" style="67" customWidth="1"/>
    <col min="14" max="15" width="7.875" style="474" customWidth="1"/>
    <col min="16" max="21" width="7.625" style="474" customWidth="1"/>
    <col min="22" max="22" width="7.625" style="32" customWidth="1"/>
    <col min="23" max="16384" width="9" style="32"/>
  </cols>
  <sheetData>
    <row r="1" spans="1:22" s="84" customFormat="1" ht="14.1" customHeight="1">
      <c r="A1" s="81"/>
      <c r="B1" s="82"/>
      <c r="C1" s="82"/>
      <c r="D1" s="82"/>
      <c r="E1" s="82"/>
      <c r="F1" s="82"/>
      <c r="G1" s="82"/>
      <c r="H1" s="82"/>
      <c r="I1" s="82"/>
      <c r="J1" s="82"/>
      <c r="K1" s="83" t="s">
        <v>1070</v>
      </c>
      <c r="L1" s="81" t="s">
        <v>1071</v>
      </c>
      <c r="M1" s="81"/>
      <c r="N1" s="82"/>
      <c r="P1" s="82"/>
      <c r="Q1" s="82"/>
      <c r="R1" s="82"/>
      <c r="S1" s="82"/>
      <c r="T1" s="82"/>
      <c r="U1" s="83"/>
    </row>
    <row r="2" spans="1:22" s="84" customFormat="1" ht="14.1" customHeight="1">
      <c r="A2" s="81"/>
      <c r="B2" s="82"/>
      <c r="C2" s="82"/>
      <c r="D2" s="82"/>
      <c r="E2" s="82"/>
      <c r="F2" s="82"/>
      <c r="G2" s="82"/>
      <c r="H2" s="82"/>
      <c r="I2" s="82"/>
      <c r="J2" s="82"/>
      <c r="K2" s="83"/>
      <c r="L2" s="81"/>
      <c r="M2" s="81"/>
      <c r="N2" s="82"/>
      <c r="P2" s="82"/>
      <c r="Q2" s="82"/>
      <c r="R2" s="82"/>
      <c r="S2" s="82"/>
      <c r="T2" s="82"/>
      <c r="U2" s="83"/>
    </row>
    <row r="3" spans="1:22" s="487" customFormat="1" ht="20.100000000000001" customHeight="1">
      <c r="A3" s="584" t="s">
        <v>409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 t="s">
        <v>410</v>
      </c>
      <c r="M3" s="584"/>
      <c r="N3" s="584"/>
      <c r="O3" s="584"/>
      <c r="P3" s="584"/>
      <c r="Q3" s="584"/>
      <c r="R3" s="584"/>
      <c r="S3" s="584"/>
      <c r="T3" s="584"/>
      <c r="U3" s="584"/>
      <c r="V3" s="584"/>
    </row>
    <row r="4" spans="1:22" s="478" customFormat="1" ht="24" customHeight="1">
      <c r="A4" s="585" t="s">
        <v>411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 t="s">
        <v>412</v>
      </c>
      <c r="M4" s="585"/>
      <c r="N4" s="585"/>
      <c r="O4" s="585"/>
      <c r="P4" s="585"/>
      <c r="Q4" s="585"/>
      <c r="R4" s="585"/>
      <c r="S4" s="585"/>
      <c r="T4" s="585"/>
      <c r="U4" s="585"/>
      <c r="V4" s="585"/>
    </row>
    <row r="5" spans="1:22" s="85" customFormat="1" ht="18" customHeight="1" thickBot="1">
      <c r="A5" s="85" t="s">
        <v>534</v>
      </c>
      <c r="K5" s="31" t="s">
        <v>535</v>
      </c>
      <c r="L5" s="85" t="s">
        <v>534</v>
      </c>
      <c r="V5" s="31" t="s">
        <v>535</v>
      </c>
    </row>
    <row r="6" spans="1:22" s="36" customFormat="1" ht="17.25" customHeight="1">
      <c r="A6" s="790" t="s">
        <v>576</v>
      </c>
      <c r="B6" s="792" t="s">
        <v>577</v>
      </c>
      <c r="C6" s="793"/>
      <c r="D6" s="793"/>
      <c r="E6" s="793"/>
      <c r="F6" s="793"/>
      <c r="G6" s="793"/>
      <c r="H6" s="793"/>
      <c r="I6" s="793"/>
      <c r="J6" s="794"/>
      <c r="K6" s="698" t="s">
        <v>578</v>
      </c>
      <c r="L6" s="714" t="s">
        <v>579</v>
      </c>
      <c r="M6" s="795"/>
      <c r="N6" s="792" t="s">
        <v>580</v>
      </c>
      <c r="O6" s="793"/>
      <c r="P6" s="793"/>
      <c r="Q6" s="793"/>
      <c r="R6" s="793"/>
      <c r="S6" s="793"/>
      <c r="T6" s="793"/>
      <c r="U6" s="793"/>
      <c r="V6" s="793"/>
    </row>
    <row r="7" spans="1:22" s="36" customFormat="1" ht="17.25" customHeight="1">
      <c r="A7" s="789"/>
      <c r="B7" s="699" t="s">
        <v>581</v>
      </c>
      <c r="C7" s="683"/>
      <c r="D7" s="683"/>
      <c r="E7" s="683"/>
      <c r="F7" s="683"/>
      <c r="G7" s="683"/>
      <c r="H7" s="683"/>
      <c r="I7" s="683"/>
      <c r="J7" s="789"/>
      <c r="K7" s="699"/>
      <c r="L7" s="715"/>
      <c r="M7" s="796"/>
      <c r="N7" s="699" t="s">
        <v>582</v>
      </c>
      <c r="O7" s="683"/>
      <c r="P7" s="683"/>
      <c r="Q7" s="683"/>
      <c r="R7" s="683"/>
      <c r="S7" s="683"/>
      <c r="T7" s="683"/>
      <c r="U7" s="683"/>
      <c r="V7" s="683"/>
    </row>
    <row r="8" spans="1:22" s="36" customFormat="1" ht="17.25" customHeight="1">
      <c r="A8" s="789"/>
      <c r="B8" s="599" t="s">
        <v>182</v>
      </c>
      <c r="C8" s="574"/>
      <c r="D8" s="574"/>
      <c r="E8" s="574" t="s">
        <v>183</v>
      </c>
      <c r="F8" s="574"/>
      <c r="G8" s="574"/>
      <c r="H8" s="574" t="s">
        <v>583</v>
      </c>
      <c r="I8" s="574"/>
      <c r="J8" s="574"/>
      <c r="K8" s="699"/>
      <c r="L8" s="715"/>
      <c r="M8" s="796"/>
      <c r="N8" s="699" t="s">
        <v>584</v>
      </c>
      <c r="O8" s="683"/>
      <c r="P8" s="571"/>
      <c r="Q8" s="593" t="s">
        <v>585</v>
      </c>
      <c r="R8" s="683"/>
      <c r="S8" s="571"/>
      <c r="T8" s="593" t="s">
        <v>586</v>
      </c>
      <c r="U8" s="683"/>
      <c r="V8" s="683"/>
    </row>
    <row r="9" spans="1:22" s="36" customFormat="1" ht="17.25" customHeight="1">
      <c r="A9" s="789"/>
      <c r="B9" s="598" t="s">
        <v>587</v>
      </c>
      <c r="C9" s="573" t="s">
        <v>588</v>
      </c>
      <c r="D9" s="573" t="s">
        <v>589</v>
      </c>
      <c r="E9" s="573" t="s">
        <v>587</v>
      </c>
      <c r="F9" s="573" t="s">
        <v>588</v>
      </c>
      <c r="G9" s="573" t="s">
        <v>589</v>
      </c>
      <c r="H9" s="573" t="s">
        <v>587</v>
      </c>
      <c r="I9" s="605" t="s">
        <v>588</v>
      </c>
      <c r="J9" s="573" t="s">
        <v>589</v>
      </c>
      <c r="K9" s="699"/>
      <c r="L9" s="715"/>
      <c r="M9" s="796"/>
      <c r="N9" s="783" t="s">
        <v>587</v>
      </c>
      <c r="O9" s="781" t="s">
        <v>588</v>
      </c>
      <c r="P9" s="781" t="s">
        <v>589</v>
      </c>
      <c r="Q9" s="781" t="s">
        <v>587</v>
      </c>
      <c r="R9" s="781" t="s">
        <v>588</v>
      </c>
      <c r="S9" s="781" t="s">
        <v>589</v>
      </c>
      <c r="T9" s="781" t="s">
        <v>587</v>
      </c>
      <c r="U9" s="781" t="s">
        <v>588</v>
      </c>
      <c r="V9" s="601" t="s">
        <v>589</v>
      </c>
    </row>
    <row r="10" spans="1:22" s="36" customFormat="1" ht="18" customHeight="1">
      <c r="A10" s="791"/>
      <c r="B10" s="798"/>
      <c r="C10" s="787"/>
      <c r="D10" s="787"/>
      <c r="E10" s="787"/>
      <c r="F10" s="787"/>
      <c r="G10" s="787"/>
      <c r="H10" s="787"/>
      <c r="I10" s="788"/>
      <c r="J10" s="787"/>
      <c r="K10" s="700"/>
      <c r="L10" s="716"/>
      <c r="M10" s="797"/>
      <c r="N10" s="784"/>
      <c r="O10" s="782"/>
      <c r="P10" s="782"/>
      <c r="Q10" s="782"/>
      <c r="R10" s="782"/>
      <c r="S10" s="782"/>
      <c r="T10" s="782"/>
      <c r="U10" s="782"/>
      <c r="V10" s="603"/>
    </row>
    <row r="11" spans="1:22" s="486" customFormat="1" ht="27.95" customHeight="1">
      <c r="A11" s="496" t="s">
        <v>741</v>
      </c>
      <c r="B11" s="97">
        <v>261.89799999999997</v>
      </c>
      <c r="C11" s="97">
        <v>883.06799999999998</v>
      </c>
      <c r="D11" s="97">
        <v>0</v>
      </c>
      <c r="E11" s="97">
        <v>130.60500000000002</v>
      </c>
      <c r="F11" s="97">
        <v>455.77000000000004</v>
      </c>
      <c r="G11" s="97">
        <v>0</v>
      </c>
      <c r="H11" s="97">
        <v>131.29300000000001</v>
      </c>
      <c r="I11" s="97">
        <v>427.298</v>
      </c>
      <c r="J11" s="253">
        <v>0</v>
      </c>
      <c r="K11" s="87" t="s">
        <v>741</v>
      </c>
      <c r="L11" s="785" t="s">
        <v>741</v>
      </c>
      <c r="M11" s="786"/>
      <c r="N11" s="255">
        <v>0.3</v>
      </c>
      <c r="O11" s="88">
        <v>3.4079999999999999</v>
      </c>
      <c r="P11" s="88">
        <v>0</v>
      </c>
      <c r="Q11" s="88">
        <v>0.14299999999999999</v>
      </c>
      <c r="R11" s="88">
        <v>1.403</v>
      </c>
      <c r="S11" s="88">
        <v>0</v>
      </c>
      <c r="T11" s="88">
        <v>0.157</v>
      </c>
      <c r="U11" s="88">
        <v>2.0049999999999999</v>
      </c>
      <c r="V11" s="259">
        <v>0</v>
      </c>
    </row>
    <row r="12" spans="1:22" s="486" customFormat="1" ht="27.95" customHeight="1">
      <c r="A12" s="496" t="s">
        <v>909</v>
      </c>
      <c r="B12" s="97">
        <v>239.51599999999996</v>
      </c>
      <c r="C12" s="97">
        <v>909.32600000000002</v>
      </c>
      <c r="D12" s="97">
        <v>0</v>
      </c>
      <c r="E12" s="97">
        <v>119.473</v>
      </c>
      <c r="F12" s="97">
        <v>470.67300000000006</v>
      </c>
      <c r="G12" s="97">
        <v>0</v>
      </c>
      <c r="H12" s="97">
        <v>120.04299999999999</v>
      </c>
      <c r="I12" s="97">
        <v>438.65299999999991</v>
      </c>
      <c r="J12" s="253">
        <v>0</v>
      </c>
      <c r="K12" s="87" t="s">
        <v>909</v>
      </c>
      <c r="L12" s="785" t="s">
        <v>992</v>
      </c>
      <c r="M12" s="786"/>
      <c r="N12" s="255">
        <v>0</v>
      </c>
      <c r="O12" s="255">
        <v>0</v>
      </c>
      <c r="P12" s="255">
        <v>0</v>
      </c>
      <c r="Q12" s="255">
        <v>0</v>
      </c>
      <c r="R12" s="255">
        <v>0</v>
      </c>
      <c r="S12" s="255">
        <v>0</v>
      </c>
      <c r="T12" s="255">
        <v>0</v>
      </c>
      <c r="U12" s="255">
        <v>0</v>
      </c>
      <c r="V12" s="255">
        <v>0</v>
      </c>
    </row>
    <row r="13" spans="1:22" s="486" customFormat="1" ht="27.95" customHeight="1">
      <c r="A13" s="496" t="s">
        <v>1031</v>
      </c>
      <c r="B13" s="97">
        <v>112.387</v>
      </c>
      <c r="C13" s="97">
        <v>440.56800000000004</v>
      </c>
      <c r="D13" s="97">
        <v>0</v>
      </c>
      <c r="E13" s="97">
        <v>56.101000000000006</v>
      </c>
      <c r="F13" s="97">
        <v>228.21100000000001</v>
      </c>
      <c r="G13" s="97">
        <v>0</v>
      </c>
      <c r="H13" s="97">
        <v>56.286000000000001</v>
      </c>
      <c r="I13" s="97">
        <v>212.357</v>
      </c>
      <c r="J13" s="253">
        <v>0</v>
      </c>
      <c r="K13" s="87" t="s">
        <v>1031</v>
      </c>
      <c r="L13" s="785" t="s">
        <v>1031</v>
      </c>
      <c r="M13" s="786"/>
      <c r="N13" s="255">
        <v>0</v>
      </c>
      <c r="O13" s="255">
        <v>0</v>
      </c>
      <c r="P13" s="255">
        <v>0</v>
      </c>
      <c r="Q13" s="255">
        <v>0</v>
      </c>
      <c r="R13" s="255">
        <v>0</v>
      </c>
      <c r="S13" s="255">
        <v>0</v>
      </c>
      <c r="T13" s="255">
        <v>0</v>
      </c>
      <c r="U13" s="255">
        <v>0</v>
      </c>
      <c r="V13" s="255">
        <v>0</v>
      </c>
    </row>
    <row r="14" spans="1:22" s="486" customFormat="1" ht="27.95" customHeight="1">
      <c r="A14" s="496" t="s">
        <v>1032</v>
      </c>
      <c r="B14" s="97">
        <v>0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253">
        <v>0</v>
      </c>
      <c r="K14" s="87" t="s">
        <v>1032</v>
      </c>
      <c r="L14" s="785" t="s">
        <v>1032</v>
      </c>
      <c r="M14" s="786"/>
      <c r="N14" s="255">
        <v>0</v>
      </c>
      <c r="O14" s="255">
        <v>0</v>
      </c>
      <c r="P14" s="255">
        <v>0</v>
      </c>
      <c r="Q14" s="255">
        <v>0</v>
      </c>
      <c r="R14" s="255">
        <v>0</v>
      </c>
      <c r="S14" s="255">
        <v>0</v>
      </c>
      <c r="T14" s="255">
        <v>0</v>
      </c>
      <c r="U14" s="255">
        <v>0</v>
      </c>
      <c r="V14" s="255">
        <v>0</v>
      </c>
    </row>
    <row r="15" spans="1:22" s="486" customFormat="1" ht="27.95" customHeight="1">
      <c r="A15" s="492" t="s">
        <v>1098</v>
      </c>
      <c r="B15" s="101">
        <f>SUM(B17:B28)</f>
        <v>71</v>
      </c>
      <c r="C15" s="101">
        <f t="shared" ref="C15:J15" si="0">SUM(C17:C28)</f>
        <v>208.8</v>
      </c>
      <c r="D15" s="101">
        <f t="shared" si="0"/>
        <v>0</v>
      </c>
      <c r="E15" s="101">
        <f t="shared" si="0"/>
        <v>32</v>
      </c>
      <c r="F15" s="101">
        <f t="shared" si="0"/>
        <v>110.1</v>
      </c>
      <c r="G15" s="101">
        <f t="shared" si="0"/>
        <v>0</v>
      </c>
      <c r="H15" s="101">
        <f t="shared" si="0"/>
        <v>39</v>
      </c>
      <c r="I15" s="101">
        <f t="shared" si="0"/>
        <v>98.7</v>
      </c>
      <c r="J15" s="254">
        <f t="shared" si="0"/>
        <v>0</v>
      </c>
      <c r="K15" s="89" t="s">
        <v>1098</v>
      </c>
      <c r="L15" s="779" t="s">
        <v>1098</v>
      </c>
      <c r="M15" s="780"/>
      <c r="N15" s="255">
        <f>SUM(N17:N28)</f>
        <v>0.6</v>
      </c>
      <c r="O15" s="255">
        <f t="shared" ref="O15:V15" si="1">SUM(O17:O28)</f>
        <v>7.8</v>
      </c>
      <c r="P15" s="255">
        <f t="shared" si="1"/>
        <v>0</v>
      </c>
      <c r="Q15" s="255">
        <f t="shared" si="1"/>
        <v>0.3</v>
      </c>
      <c r="R15" s="255">
        <f t="shared" si="1"/>
        <v>3.8</v>
      </c>
      <c r="S15" s="255">
        <f t="shared" si="1"/>
        <v>0</v>
      </c>
      <c r="T15" s="255">
        <f t="shared" si="1"/>
        <v>0.3</v>
      </c>
      <c r="U15" s="255">
        <f t="shared" si="1"/>
        <v>4</v>
      </c>
      <c r="V15" s="255">
        <f t="shared" si="1"/>
        <v>0</v>
      </c>
    </row>
    <row r="16" spans="1:22" s="477" customFormat="1" ht="19.149999999999999" customHeight="1">
      <c r="A16" s="12"/>
      <c r="B16" s="97"/>
      <c r="C16" s="97"/>
      <c r="D16" s="97"/>
      <c r="E16" s="97"/>
      <c r="F16" s="97"/>
      <c r="G16" s="97"/>
      <c r="H16" s="97"/>
      <c r="I16" s="97"/>
      <c r="J16" s="253"/>
      <c r="K16" s="481"/>
      <c r="M16" s="12"/>
      <c r="N16" s="88"/>
      <c r="O16" s="88"/>
      <c r="P16" s="88"/>
      <c r="Q16" s="88"/>
      <c r="R16" s="88"/>
      <c r="S16" s="88"/>
      <c r="T16" s="88"/>
      <c r="U16" s="88"/>
      <c r="V16" s="259"/>
    </row>
    <row r="17" spans="1:22" s="477" customFormat="1" ht="27" customHeight="1">
      <c r="A17" s="12" t="s">
        <v>184</v>
      </c>
      <c r="B17" s="97">
        <f>SUM(E17,H17)</f>
        <v>0</v>
      </c>
      <c r="C17" s="97">
        <f t="shared" ref="C17:D28" si="2">SUM(F17,I17)</f>
        <v>0</v>
      </c>
      <c r="D17" s="97">
        <f t="shared" si="2"/>
        <v>0</v>
      </c>
      <c r="E17" s="297">
        <v>0</v>
      </c>
      <c r="F17" s="297">
        <v>0</v>
      </c>
      <c r="G17" s="298">
        <v>0</v>
      </c>
      <c r="H17" s="297">
        <v>0</v>
      </c>
      <c r="I17" s="297">
        <v>0</v>
      </c>
      <c r="J17" s="299">
        <v>0</v>
      </c>
      <c r="K17" s="481" t="s">
        <v>15</v>
      </c>
      <c r="L17" s="259" t="s">
        <v>184</v>
      </c>
      <c r="M17" s="90" t="s">
        <v>15</v>
      </c>
      <c r="N17" s="255">
        <f>SUM(Q17,T17)</f>
        <v>0</v>
      </c>
      <c r="O17" s="255">
        <f>SUM(R17,U17)</f>
        <v>0</v>
      </c>
      <c r="P17" s="255">
        <f t="shared" ref="P17:P28" si="3">SUM(S17,V17)</f>
        <v>0</v>
      </c>
      <c r="Q17" s="302">
        <v>0</v>
      </c>
      <c r="R17" s="302">
        <v>0</v>
      </c>
      <c r="S17" s="302">
        <v>0</v>
      </c>
      <c r="T17" s="302">
        <v>0</v>
      </c>
      <c r="U17" s="302">
        <v>0</v>
      </c>
      <c r="V17" s="302">
        <v>0</v>
      </c>
    </row>
    <row r="18" spans="1:22" s="477" customFormat="1" ht="27" customHeight="1">
      <c r="A18" s="12" t="s">
        <v>185</v>
      </c>
      <c r="B18" s="97">
        <f t="shared" ref="B18:B28" si="4">SUM(E18,H18)</f>
        <v>0</v>
      </c>
      <c r="C18" s="97">
        <f t="shared" si="2"/>
        <v>0</v>
      </c>
      <c r="D18" s="97">
        <f t="shared" si="2"/>
        <v>0</v>
      </c>
      <c r="E18" s="297">
        <v>0</v>
      </c>
      <c r="F18" s="297">
        <v>0</v>
      </c>
      <c r="G18" s="298">
        <v>0</v>
      </c>
      <c r="H18" s="297">
        <v>0</v>
      </c>
      <c r="I18" s="297">
        <v>0</v>
      </c>
      <c r="J18" s="299">
        <v>0</v>
      </c>
      <c r="K18" s="481" t="s">
        <v>17</v>
      </c>
      <c r="L18" s="259" t="s">
        <v>185</v>
      </c>
      <c r="M18" s="90" t="s">
        <v>17</v>
      </c>
      <c r="N18" s="255">
        <f t="shared" ref="N18:N28" si="5">SUM(Q18,T18)</f>
        <v>0</v>
      </c>
      <c r="O18" s="255">
        <f t="shared" ref="O18:O28" si="6">SUM(R18,U18)</f>
        <v>0</v>
      </c>
      <c r="P18" s="255">
        <f t="shared" si="3"/>
        <v>0</v>
      </c>
      <c r="Q18" s="302">
        <v>0</v>
      </c>
      <c r="R18" s="302">
        <v>0</v>
      </c>
      <c r="S18" s="302">
        <v>0</v>
      </c>
      <c r="T18" s="302">
        <v>0</v>
      </c>
      <c r="U18" s="302">
        <v>0</v>
      </c>
      <c r="V18" s="302">
        <v>0</v>
      </c>
    </row>
    <row r="19" spans="1:22" s="477" customFormat="1" ht="27" customHeight="1">
      <c r="A19" s="12" t="s">
        <v>19</v>
      </c>
      <c r="B19" s="97">
        <f t="shared" si="4"/>
        <v>0</v>
      </c>
      <c r="C19" s="97">
        <f t="shared" si="2"/>
        <v>0</v>
      </c>
      <c r="D19" s="97">
        <f t="shared" si="2"/>
        <v>0</v>
      </c>
      <c r="E19" s="297">
        <v>0</v>
      </c>
      <c r="F19" s="297">
        <v>0</v>
      </c>
      <c r="G19" s="298">
        <v>0</v>
      </c>
      <c r="H19" s="297">
        <v>0</v>
      </c>
      <c r="I19" s="297">
        <v>0</v>
      </c>
      <c r="J19" s="299">
        <v>0</v>
      </c>
      <c r="K19" s="481" t="s">
        <v>20</v>
      </c>
      <c r="L19" s="259" t="s">
        <v>19</v>
      </c>
      <c r="M19" s="90" t="s">
        <v>20</v>
      </c>
      <c r="N19" s="255">
        <f t="shared" si="5"/>
        <v>0</v>
      </c>
      <c r="O19" s="255">
        <f t="shared" si="6"/>
        <v>0</v>
      </c>
      <c r="P19" s="255">
        <f t="shared" si="3"/>
        <v>0</v>
      </c>
      <c r="Q19" s="302">
        <v>0</v>
      </c>
      <c r="R19" s="302">
        <v>0</v>
      </c>
      <c r="S19" s="302">
        <v>0</v>
      </c>
      <c r="T19" s="302">
        <v>0</v>
      </c>
      <c r="U19" s="302">
        <v>0</v>
      </c>
      <c r="V19" s="302">
        <v>0</v>
      </c>
    </row>
    <row r="20" spans="1:22" s="477" customFormat="1" ht="27" customHeight="1">
      <c r="A20" s="12" t="s">
        <v>22</v>
      </c>
      <c r="B20" s="97">
        <f t="shared" si="4"/>
        <v>3</v>
      </c>
      <c r="C20" s="97">
        <f t="shared" si="2"/>
        <v>0</v>
      </c>
      <c r="D20" s="97">
        <f t="shared" si="2"/>
        <v>0</v>
      </c>
      <c r="E20" s="297">
        <v>0</v>
      </c>
      <c r="F20" s="297">
        <v>0</v>
      </c>
      <c r="G20" s="298">
        <v>0</v>
      </c>
      <c r="H20" s="297">
        <v>3</v>
      </c>
      <c r="I20" s="297">
        <v>0</v>
      </c>
      <c r="J20" s="299">
        <v>0</v>
      </c>
      <c r="K20" s="481" t="s">
        <v>23</v>
      </c>
      <c r="L20" s="259" t="s">
        <v>22</v>
      </c>
      <c r="M20" s="90" t="s">
        <v>23</v>
      </c>
      <c r="N20" s="255">
        <f t="shared" si="5"/>
        <v>0</v>
      </c>
      <c r="O20" s="255">
        <f t="shared" si="6"/>
        <v>0</v>
      </c>
      <c r="P20" s="255">
        <f t="shared" si="3"/>
        <v>0</v>
      </c>
      <c r="Q20" s="302">
        <v>0</v>
      </c>
      <c r="R20" s="302">
        <v>0</v>
      </c>
      <c r="S20" s="302">
        <v>0</v>
      </c>
      <c r="T20" s="302">
        <v>0</v>
      </c>
      <c r="U20" s="302">
        <v>0</v>
      </c>
      <c r="V20" s="302">
        <v>0</v>
      </c>
    </row>
    <row r="21" spans="1:22" s="477" customFormat="1" ht="27" customHeight="1">
      <c r="A21" s="12" t="s">
        <v>25</v>
      </c>
      <c r="B21" s="97">
        <f t="shared" si="4"/>
        <v>6</v>
      </c>
      <c r="C21" s="97">
        <f t="shared" si="2"/>
        <v>21.3</v>
      </c>
      <c r="D21" s="97">
        <f t="shared" si="2"/>
        <v>0</v>
      </c>
      <c r="E21" s="297">
        <v>3</v>
      </c>
      <c r="F21" s="297">
        <v>11.4</v>
      </c>
      <c r="G21" s="298">
        <v>0</v>
      </c>
      <c r="H21" s="297">
        <v>3</v>
      </c>
      <c r="I21" s="297">
        <v>9.9</v>
      </c>
      <c r="J21" s="299">
        <v>0</v>
      </c>
      <c r="K21" s="481" t="s">
        <v>26</v>
      </c>
      <c r="L21" s="259" t="s">
        <v>25</v>
      </c>
      <c r="M21" s="90" t="s">
        <v>26</v>
      </c>
      <c r="N21" s="255">
        <f t="shared" si="5"/>
        <v>0</v>
      </c>
      <c r="O21" s="255">
        <f t="shared" si="6"/>
        <v>0</v>
      </c>
      <c r="P21" s="255">
        <f t="shared" si="3"/>
        <v>0</v>
      </c>
      <c r="Q21" s="302">
        <v>0</v>
      </c>
      <c r="R21" s="302">
        <v>0</v>
      </c>
      <c r="S21" s="302">
        <v>0</v>
      </c>
      <c r="T21" s="302">
        <v>0</v>
      </c>
      <c r="U21" s="302">
        <v>0</v>
      </c>
      <c r="V21" s="302">
        <v>0</v>
      </c>
    </row>
    <row r="22" spans="1:22" s="477" customFormat="1" ht="27" customHeight="1">
      <c r="A22" s="12" t="s">
        <v>28</v>
      </c>
      <c r="B22" s="97">
        <f t="shared" si="4"/>
        <v>8</v>
      </c>
      <c r="C22" s="97">
        <f t="shared" si="2"/>
        <v>25.1</v>
      </c>
      <c r="D22" s="97">
        <f t="shared" si="2"/>
        <v>0</v>
      </c>
      <c r="E22" s="297">
        <v>4</v>
      </c>
      <c r="F22" s="297">
        <v>13.7</v>
      </c>
      <c r="G22" s="298">
        <v>0</v>
      </c>
      <c r="H22" s="297">
        <v>4</v>
      </c>
      <c r="I22" s="297">
        <v>11.4</v>
      </c>
      <c r="J22" s="299">
        <v>0</v>
      </c>
      <c r="K22" s="481" t="s">
        <v>29</v>
      </c>
      <c r="L22" s="259" t="s">
        <v>28</v>
      </c>
      <c r="M22" s="90" t="s">
        <v>29</v>
      </c>
      <c r="N22" s="255">
        <f t="shared" si="5"/>
        <v>0</v>
      </c>
      <c r="O22" s="255">
        <f t="shared" si="6"/>
        <v>0</v>
      </c>
      <c r="P22" s="255">
        <f t="shared" si="3"/>
        <v>0</v>
      </c>
      <c r="Q22" s="302">
        <v>0</v>
      </c>
      <c r="R22" s="302">
        <v>0</v>
      </c>
      <c r="S22" s="302">
        <v>0</v>
      </c>
      <c r="T22" s="302">
        <v>0</v>
      </c>
      <c r="U22" s="302">
        <v>0</v>
      </c>
      <c r="V22" s="302">
        <v>0</v>
      </c>
    </row>
    <row r="23" spans="1:22" s="477" customFormat="1" ht="27" customHeight="1">
      <c r="A23" s="12" t="s">
        <v>31</v>
      </c>
      <c r="B23" s="97">
        <f t="shared" si="4"/>
        <v>8</v>
      </c>
      <c r="C23" s="97">
        <f t="shared" si="2"/>
        <v>27.2</v>
      </c>
      <c r="D23" s="97">
        <f t="shared" si="2"/>
        <v>0</v>
      </c>
      <c r="E23" s="297">
        <v>4</v>
      </c>
      <c r="F23" s="297">
        <v>15.7</v>
      </c>
      <c r="G23" s="298">
        <v>0</v>
      </c>
      <c r="H23" s="297">
        <v>4</v>
      </c>
      <c r="I23" s="297">
        <v>11.5</v>
      </c>
      <c r="J23" s="299">
        <v>0</v>
      </c>
      <c r="K23" s="481" t="s">
        <v>32</v>
      </c>
      <c r="L23" s="259" t="s">
        <v>31</v>
      </c>
      <c r="M23" s="90" t="s">
        <v>32</v>
      </c>
      <c r="N23" s="255">
        <f t="shared" si="5"/>
        <v>0</v>
      </c>
      <c r="O23" s="255">
        <f t="shared" si="6"/>
        <v>0</v>
      </c>
      <c r="P23" s="255">
        <f t="shared" si="3"/>
        <v>0</v>
      </c>
      <c r="Q23" s="302">
        <v>0</v>
      </c>
      <c r="R23" s="302">
        <v>0</v>
      </c>
      <c r="S23" s="302">
        <v>0</v>
      </c>
      <c r="T23" s="302">
        <v>0</v>
      </c>
      <c r="U23" s="302">
        <v>0</v>
      </c>
      <c r="V23" s="302">
        <v>0</v>
      </c>
    </row>
    <row r="24" spans="1:22" s="477" customFormat="1" ht="27" customHeight="1">
      <c r="A24" s="12" t="s">
        <v>34</v>
      </c>
      <c r="B24" s="97">
        <f t="shared" si="4"/>
        <v>9</v>
      </c>
      <c r="C24" s="97">
        <f t="shared" si="2"/>
        <v>28.200000000000003</v>
      </c>
      <c r="D24" s="97">
        <f t="shared" si="2"/>
        <v>0</v>
      </c>
      <c r="E24" s="297">
        <v>4</v>
      </c>
      <c r="F24" s="297">
        <v>14.3</v>
      </c>
      <c r="G24" s="298">
        <v>0</v>
      </c>
      <c r="H24" s="297">
        <v>5</v>
      </c>
      <c r="I24" s="297">
        <v>13.9</v>
      </c>
      <c r="J24" s="299">
        <v>0</v>
      </c>
      <c r="K24" s="481" t="s">
        <v>35</v>
      </c>
      <c r="L24" s="259" t="s">
        <v>34</v>
      </c>
      <c r="M24" s="90" t="s">
        <v>35</v>
      </c>
      <c r="N24" s="255">
        <f t="shared" si="5"/>
        <v>0</v>
      </c>
      <c r="O24" s="255">
        <f t="shared" si="6"/>
        <v>0</v>
      </c>
      <c r="P24" s="255">
        <f t="shared" si="3"/>
        <v>0</v>
      </c>
      <c r="Q24" s="302">
        <v>0</v>
      </c>
      <c r="R24" s="302">
        <v>0</v>
      </c>
      <c r="S24" s="302">
        <v>0</v>
      </c>
      <c r="T24" s="302">
        <v>0</v>
      </c>
      <c r="U24" s="302">
        <v>0</v>
      </c>
      <c r="V24" s="302">
        <v>0</v>
      </c>
    </row>
    <row r="25" spans="1:22" s="477" customFormat="1" ht="27" customHeight="1">
      <c r="A25" s="12" t="s">
        <v>37</v>
      </c>
      <c r="B25" s="97">
        <f t="shared" si="4"/>
        <v>10</v>
      </c>
      <c r="C25" s="97">
        <f t="shared" si="2"/>
        <v>29</v>
      </c>
      <c r="D25" s="97">
        <f t="shared" si="2"/>
        <v>0</v>
      </c>
      <c r="E25" s="297">
        <v>5</v>
      </c>
      <c r="F25" s="297">
        <v>15.9</v>
      </c>
      <c r="G25" s="298">
        <v>0</v>
      </c>
      <c r="H25" s="297">
        <v>5</v>
      </c>
      <c r="I25" s="297">
        <v>13.1</v>
      </c>
      <c r="J25" s="299">
        <v>0</v>
      </c>
      <c r="K25" s="481" t="s">
        <v>38</v>
      </c>
      <c r="L25" s="259" t="s">
        <v>37</v>
      </c>
      <c r="M25" s="90" t="s">
        <v>38</v>
      </c>
      <c r="N25" s="255">
        <f t="shared" si="5"/>
        <v>0</v>
      </c>
      <c r="O25" s="255">
        <f t="shared" si="6"/>
        <v>0</v>
      </c>
      <c r="P25" s="255">
        <f t="shared" si="3"/>
        <v>0</v>
      </c>
      <c r="Q25" s="302">
        <v>0</v>
      </c>
      <c r="R25" s="302">
        <v>0</v>
      </c>
      <c r="S25" s="302">
        <v>0</v>
      </c>
      <c r="T25" s="302">
        <v>0</v>
      </c>
      <c r="U25" s="302">
        <v>0</v>
      </c>
      <c r="V25" s="302">
        <v>0</v>
      </c>
    </row>
    <row r="26" spans="1:22" s="477" customFormat="1" ht="27" customHeight="1">
      <c r="A26" s="12" t="s">
        <v>40</v>
      </c>
      <c r="B26" s="97">
        <f t="shared" si="4"/>
        <v>9</v>
      </c>
      <c r="C26" s="97">
        <f t="shared" si="2"/>
        <v>25.9</v>
      </c>
      <c r="D26" s="97">
        <f t="shared" si="2"/>
        <v>0</v>
      </c>
      <c r="E26" s="297">
        <v>4</v>
      </c>
      <c r="F26" s="297">
        <v>14</v>
      </c>
      <c r="G26" s="298">
        <v>0</v>
      </c>
      <c r="H26" s="297">
        <v>5</v>
      </c>
      <c r="I26" s="297">
        <v>11.9</v>
      </c>
      <c r="J26" s="299">
        <v>0</v>
      </c>
      <c r="K26" s="481" t="s">
        <v>41</v>
      </c>
      <c r="L26" s="259" t="s">
        <v>40</v>
      </c>
      <c r="M26" s="90" t="s">
        <v>41</v>
      </c>
      <c r="N26" s="255">
        <f t="shared" si="5"/>
        <v>0</v>
      </c>
      <c r="O26" s="255">
        <f t="shared" si="6"/>
        <v>0</v>
      </c>
      <c r="P26" s="255">
        <f t="shared" si="3"/>
        <v>0</v>
      </c>
      <c r="Q26" s="302">
        <v>0</v>
      </c>
      <c r="R26" s="302">
        <v>0</v>
      </c>
      <c r="S26" s="302">
        <v>0</v>
      </c>
      <c r="T26" s="302">
        <v>0</v>
      </c>
      <c r="U26" s="302">
        <v>0</v>
      </c>
      <c r="V26" s="302">
        <v>0</v>
      </c>
    </row>
    <row r="27" spans="1:22" s="477" customFormat="1" ht="27" customHeight="1">
      <c r="A27" s="12" t="s">
        <v>43</v>
      </c>
      <c r="B27" s="97">
        <f t="shared" si="4"/>
        <v>9</v>
      </c>
      <c r="C27" s="97">
        <f t="shared" si="2"/>
        <v>26.5</v>
      </c>
      <c r="D27" s="97">
        <f t="shared" si="2"/>
        <v>0</v>
      </c>
      <c r="E27" s="297">
        <v>4</v>
      </c>
      <c r="F27" s="297">
        <v>13.1</v>
      </c>
      <c r="G27" s="298">
        <v>0</v>
      </c>
      <c r="H27" s="297">
        <v>5</v>
      </c>
      <c r="I27" s="297">
        <v>13.4</v>
      </c>
      <c r="J27" s="299">
        <v>0</v>
      </c>
      <c r="K27" s="481" t="s">
        <v>44</v>
      </c>
      <c r="L27" s="259" t="s">
        <v>43</v>
      </c>
      <c r="M27" s="90" t="s">
        <v>44</v>
      </c>
      <c r="N27" s="255">
        <f t="shared" si="5"/>
        <v>0</v>
      </c>
      <c r="O27" s="255">
        <f t="shared" si="6"/>
        <v>0</v>
      </c>
      <c r="P27" s="255">
        <f t="shared" si="3"/>
        <v>0</v>
      </c>
      <c r="Q27" s="302">
        <v>0</v>
      </c>
      <c r="R27" s="302">
        <v>0</v>
      </c>
      <c r="S27" s="302">
        <v>0</v>
      </c>
      <c r="T27" s="302">
        <v>0</v>
      </c>
      <c r="U27" s="302">
        <v>0</v>
      </c>
      <c r="V27" s="302">
        <v>0</v>
      </c>
    </row>
    <row r="28" spans="1:22" s="477" customFormat="1" ht="27" customHeight="1" thickBot="1">
      <c r="A28" s="12" t="s">
        <v>186</v>
      </c>
      <c r="B28" s="251">
        <f t="shared" si="4"/>
        <v>9</v>
      </c>
      <c r="C28" s="252">
        <f t="shared" si="2"/>
        <v>25.6</v>
      </c>
      <c r="D28" s="252">
        <f t="shared" si="2"/>
        <v>0</v>
      </c>
      <c r="E28" s="297">
        <v>4</v>
      </c>
      <c r="F28" s="297">
        <v>12</v>
      </c>
      <c r="G28" s="300">
        <v>0</v>
      </c>
      <c r="H28" s="297">
        <v>5</v>
      </c>
      <c r="I28" s="297">
        <v>13.6</v>
      </c>
      <c r="J28" s="301">
        <v>0</v>
      </c>
      <c r="K28" s="481" t="s">
        <v>46</v>
      </c>
      <c r="L28" s="13" t="s">
        <v>186</v>
      </c>
      <c r="M28" s="91" t="s">
        <v>46</v>
      </c>
      <c r="N28" s="255">
        <f t="shared" si="5"/>
        <v>0.6</v>
      </c>
      <c r="O28" s="255">
        <f t="shared" si="6"/>
        <v>7.8</v>
      </c>
      <c r="P28" s="255">
        <f t="shared" si="3"/>
        <v>0</v>
      </c>
      <c r="Q28" s="302">
        <v>0.3</v>
      </c>
      <c r="R28" s="302">
        <v>3.8</v>
      </c>
      <c r="S28" s="302">
        <v>0</v>
      </c>
      <c r="T28" s="302">
        <v>0.3</v>
      </c>
      <c r="U28" s="303">
        <v>4</v>
      </c>
      <c r="V28" s="302">
        <v>0</v>
      </c>
    </row>
    <row r="29" spans="1:22" s="94" customFormat="1" ht="11.1" customHeight="1">
      <c r="A29" s="14" t="s">
        <v>981</v>
      </c>
      <c r="B29" s="86"/>
      <c r="C29" s="92"/>
      <c r="D29" s="14"/>
      <c r="E29" s="92"/>
      <c r="F29" s="92"/>
      <c r="G29" s="14"/>
      <c r="H29" s="92"/>
      <c r="I29" s="92"/>
      <c r="J29" s="14"/>
      <c r="K29" s="93" t="s">
        <v>538</v>
      </c>
      <c r="L29" s="14" t="s">
        <v>981</v>
      </c>
      <c r="M29" s="14"/>
      <c r="N29" s="14"/>
      <c r="O29" s="14"/>
      <c r="P29" s="14"/>
      <c r="Q29" s="14"/>
      <c r="R29" s="14"/>
      <c r="S29" s="14"/>
      <c r="T29" s="14"/>
      <c r="V29" s="93" t="s">
        <v>538</v>
      </c>
    </row>
    <row r="30" spans="1:22" s="36" customFormat="1" ht="11.25">
      <c r="A30" s="77" t="s">
        <v>1037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77" t="s">
        <v>1037</v>
      </c>
      <c r="M30" s="65"/>
      <c r="N30" s="65"/>
      <c r="O30" s="65"/>
      <c r="P30" s="65"/>
      <c r="Q30" s="65"/>
      <c r="R30" s="65"/>
      <c r="S30" s="65"/>
      <c r="T30" s="65"/>
      <c r="U30" s="65"/>
    </row>
    <row r="31" spans="1:22" s="36" customFormat="1" ht="11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</row>
    <row r="32" spans="1:22" s="36" customFormat="1" ht="11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pans="1:21" s="36" customFormat="1" ht="11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pans="1:21" s="36" customFormat="1" ht="11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pans="1:21" s="36" customFormat="1" ht="11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pans="1:21" s="36" customFormat="1" ht="11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pans="1:21" s="36" customFormat="1" ht="11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pans="1:21" s="36" customFormat="1" ht="11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pans="1:21" s="36" customFormat="1" ht="11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pans="1:21" s="36" customFormat="1" ht="11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</row>
    <row r="41" spans="1:21" s="36" customFormat="1" ht="11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</row>
    <row r="42" spans="1:21" s="36" customFormat="1" ht="11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</row>
    <row r="43" spans="1:21" s="36" customFormat="1" ht="11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</row>
    <row r="44" spans="1:21" s="36" customFormat="1" ht="11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</row>
    <row r="45" spans="1:21" s="36" customFormat="1" ht="11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</row>
    <row r="46" spans="1:21" s="36" customFormat="1" ht="11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</row>
    <row r="47" spans="1:21" s="36" customFormat="1" ht="11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</row>
    <row r="48" spans="1:21" s="36" customFormat="1" ht="11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</row>
    <row r="49" spans="1:21" s="36" customFormat="1" ht="11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</row>
    <row r="50" spans="1:21" s="36" customFormat="1" ht="11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</row>
    <row r="51" spans="1:21" s="36" customFormat="1" ht="11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</row>
    <row r="52" spans="1:21" s="36" customFormat="1" ht="11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</row>
    <row r="53" spans="1:21" s="36" customFormat="1" ht="11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</row>
    <row r="54" spans="1:21" s="36" customFormat="1" ht="11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</row>
    <row r="55" spans="1:21" s="36" customFormat="1" ht="11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</row>
    <row r="56" spans="1:21" s="36" customFormat="1" ht="11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</row>
    <row r="57" spans="1:21" s="36" customFormat="1" ht="11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</row>
    <row r="58" spans="1:21" s="36" customFormat="1" ht="11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</row>
    <row r="59" spans="1:21" s="36" customFormat="1" ht="11.2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</row>
    <row r="60" spans="1:21" s="36" customFormat="1" ht="11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</row>
    <row r="61" spans="1:21" s="36" customFormat="1" ht="11.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</row>
    <row r="62" spans="1:21" s="36" customFormat="1" ht="11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</row>
    <row r="63" spans="1:21" s="36" customFormat="1" ht="11.2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</row>
    <row r="64" spans="1:21" s="36" customFormat="1" ht="11.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</row>
    <row r="65" spans="1:21" s="36" customFormat="1" ht="11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</row>
    <row r="66" spans="1:21" s="36" customFormat="1" ht="11.2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</row>
    <row r="67" spans="1:21" s="36" customFormat="1" ht="11.2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</row>
    <row r="68" spans="1:21" s="36" customFormat="1" ht="11.2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</row>
    <row r="69" spans="1:21" s="36" customFormat="1" ht="11.2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</row>
    <row r="70" spans="1:21" s="36" customFormat="1" ht="11.2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</row>
    <row r="71" spans="1:21" s="36" customFormat="1" ht="11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</row>
    <row r="72" spans="1:21" s="36" customFormat="1" ht="11.2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</row>
    <row r="73" spans="1:21" s="36" customFormat="1" ht="11.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</row>
    <row r="74" spans="1:21" s="36" customFormat="1" ht="11.2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</row>
    <row r="75" spans="1:21" s="36" customFormat="1" ht="11.2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</row>
    <row r="76" spans="1:21" s="36" customFormat="1" ht="11.2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</row>
    <row r="77" spans="1:21" s="36" customFormat="1" ht="11.2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</row>
    <row r="78" spans="1:21" s="36" customFormat="1" ht="11.2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</row>
    <row r="79" spans="1:21" s="36" customFormat="1" ht="11.2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</row>
    <row r="80" spans="1:21" s="36" customFormat="1" ht="11.2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</row>
    <row r="81" spans="1:21" s="36" customFormat="1" ht="11.2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</row>
    <row r="82" spans="1:21" s="36" customFormat="1" ht="11.2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</row>
    <row r="83" spans="1:21" s="36" customFormat="1" ht="11.2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</row>
    <row r="84" spans="1:21" s="36" customFormat="1" ht="11.2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</row>
    <row r="85" spans="1:21" s="36" customFormat="1" ht="11.2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</row>
    <row r="86" spans="1:21" s="36" customFormat="1" ht="11.2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</row>
    <row r="87" spans="1:21" s="36" customFormat="1" ht="11.2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</row>
    <row r="88" spans="1:21" s="36" customFormat="1" ht="11.2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</row>
    <row r="89" spans="1:21" s="36" customFormat="1" ht="11.2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</row>
    <row r="90" spans="1:21" s="36" customFormat="1" ht="11.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</row>
    <row r="91" spans="1:21" s="36" customFormat="1" ht="11.2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</row>
    <row r="92" spans="1:21" s="36" customFormat="1" ht="11.2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</row>
    <row r="93" spans="1:21" s="36" customFormat="1" ht="11.2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</row>
    <row r="94" spans="1:21" s="36" customFormat="1" ht="11.2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</row>
    <row r="95" spans="1:21" s="36" customFormat="1" ht="11.2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</row>
    <row r="96" spans="1:21" s="36" customFormat="1" ht="11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</row>
    <row r="97" spans="1:21" s="36" customFormat="1" ht="11.2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</row>
    <row r="98" spans="1:21" s="36" customFormat="1" ht="11.2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</row>
    <row r="99" spans="1:21" s="36" customFormat="1" ht="11.2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</row>
    <row r="100" spans="1:21" s="36" customFormat="1" ht="11.2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</row>
    <row r="101" spans="1:21" s="36" customFormat="1" ht="11.2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</row>
    <row r="102" spans="1:21" s="36" customFormat="1" ht="11.2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</row>
    <row r="103" spans="1:21" s="36" customFormat="1" ht="11.2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</row>
  </sheetData>
  <sheetProtection selectLockedCells="1"/>
  <mergeCells count="40">
    <mergeCell ref="A4:K4"/>
    <mergeCell ref="L4:V4"/>
    <mergeCell ref="A3:K3"/>
    <mergeCell ref="L3:V3"/>
    <mergeCell ref="A6:A10"/>
    <mergeCell ref="B6:J6"/>
    <mergeCell ref="K6:K10"/>
    <mergeCell ref="L6:M10"/>
    <mergeCell ref="B9:B10"/>
    <mergeCell ref="N6:V6"/>
    <mergeCell ref="C9:C10"/>
    <mergeCell ref="D9:D10"/>
    <mergeCell ref="E9:E10"/>
    <mergeCell ref="F9:F10"/>
    <mergeCell ref="G9:G10"/>
    <mergeCell ref="E8:G8"/>
    <mergeCell ref="B7:J7"/>
    <mergeCell ref="N7:V7"/>
    <mergeCell ref="B8:D8"/>
    <mergeCell ref="T8:V8"/>
    <mergeCell ref="H8:J8"/>
    <mergeCell ref="H9:H10"/>
    <mergeCell ref="I9:I10"/>
    <mergeCell ref="J9:J10"/>
    <mergeCell ref="N8:P8"/>
    <mergeCell ref="V9:V10"/>
    <mergeCell ref="R9:R10"/>
    <mergeCell ref="S9:S10"/>
    <mergeCell ref="T9:T10"/>
    <mergeCell ref="U9:U10"/>
    <mergeCell ref="Q8:S8"/>
    <mergeCell ref="L15:M15"/>
    <mergeCell ref="P9:P10"/>
    <mergeCell ref="Q9:Q10"/>
    <mergeCell ref="N9:N10"/>
    <mergeCell ref="O9:O10"/>
    <mergeCell ref="L11:M11"/>
    <mergeCell ref="L12:M12"/>
    <mergeCell ref="L13:M13"/>
    <mergeCell ref="L14:M14"/>
  </mergeCells>
  <phoneticPr fontId="19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1" manualBreakCount="1">
    <brk id="11" max="1048575" man="1"/>
  </colBreaks>
  <ignoredErrors>
    <ignoredError sqref="B15:J15 M15:V1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view="pageBreakPreview" topLeftCell="A19" zoomScaleNormal="100" zoomScaleSheetLayoutView="100" workbookViewId="0">
      <selection activeCell="O15" sqref="O15:Q15"/>
    </sheetView>
  </sheetViews>
  <sheetFormatPr defaultRowHeight="14.25"/>
  <cols>
    <col min="1" max="1" width="11.375" style="151" customWidth="1"/>
    <col min="2" max="2" width="8.125" style="32" customWidth="1"/>
    <col min="3" max="3" width="9.625" style="32" customWidth="1"/>
    <col min="4" max="4" width="8.125" style="32" customWidth="1"/>
    <col min="5" max="5" width="9.75" style="32" customWidth="1"/>
    <col min="6" max="6" width="8.125" style="32" customWidth="1"/>
    <col min="7" max="7" width="9.625" style="32" customWidth="1"/>
    <col min="8" max="8" width="8.125" style="32" customWidth="1"/>
    <col min="9" max="9" width="9.625" style="32" customWidth="1"/>
    <col min="10" max="10" width="11.375" style="32" customWidth="1"/>
    <col min="11" max="11" width="8.125" style="32" customWidth="1"/>
    <col min="12" max="12" width="9.625" style="32" customWidth="1"/>
    <col min="13" max="13" width="8.125" style="32" customWidth="1"/>
    <col min="14" max="14" width="9.625" style="32" customWidth="1"/>
    <col min="15" max="15" width="8.125" style="32" customWidth="1"/>
    <col min="16" max="16" width="9.625" style="32" customWidth="1"/>
    <col min="17" max="17" width="8.125" style="32" customWidth="1"/>
    <col min="18" max="18" width="9.625" style="32" customWidth="1"/>
    <col min="19" max="16384" width="9" style="32"/>
  </cols>
  <sheetData>
    <row r="1" spans="1:18" s="84" customFormat="1" ht="14.1" customHeight="1">
      <c r="A1" s="141" t="s">
        <v>479</v>
      </c>
      <c r="I1" s="143" t="s">
        <v>1029</v>
      </c>
      <c r="J1" s="81" t="s">
        <v>1072</v>
      </c>
      <c r="R1" s="143"/>
    </row>
    <row r="2" spans="1:18" ht="14.1" customHeight="1">
      <c r="A2" s="23"/>
      <c r="I2" s="31"/>
      <c r="J2" s="30"/>
      <c r="R2" s="31"/>
    </row>
    <row r="3" spans="1:18" s="487" customFormat="1" ht="20.100000000000001" customHeight="1">
      <c r="A3" s="768" t="s">
        <v>413</v>
      </c>
      <c r="B3" s="768"/>
      <c r="C3" s="768"/>
      <c r="D3" s="768"/>
      <c r="E3" s="768"/>
      <c r="F3" s="768"/>
      <c r="G3" s="768"/>
      <c r="H3" s="768"/>
      <c r="I3" s="768"/>
      <c r="J3" s="768" t="s">
        <v>414</v>
      </c>
      <c r="K3" s="768"/>
      <c r="L3" s="768"/>
      <c r="M3" s="768"/>
      <c r="N3" s="768"/>
      <c r="O3" s="768"/>
      <c r="P3" s="768"/>
      <c r="Q3" s="768"/>
      <c r="R3" s="768"/>
    </row>
    <row r="4" spans="1:18" s="478" customFormat="1" ht="24" customHeight="1">
      <c r="A4" s="721" t="s">
        <v>415</v>
      </c>
      <c r="B4" s="721"/>
      <c r="C4" s="721"/>
      <c r="D4" s="721"/>
      <c r="E4" s="721"/>
      <c r="F4" s="721"/>
      <c r="G4" s="721"/>
      <c r="H4" s="721"/>
      <c r="I4" s="721"/>
      <c r="J4" s="721" t="s">
        <v>416</v>
      </c>
      <c r="K4" s="721"/>
      <c r="L4" s="721"/>
      <c r="M4" s="721"/>
      <c r="N4" s="721"/>
      <c r="O4" s="721"/>
      <c r="P4" s="721"/>
      <c r="Q4" s="721"/>
      <c r="R4" s="721"/>
    </row>
    <row r="5" spans="1:18" s="23" customFormat="1" ht="18" customHeight="1" thickBot="1">
      <c r="A5" s="23" t="s">
        <v>480</v>
      </c>
      <c r="I5" s="31" t="s">
        <v>481</v>
      </c>
      <c r="J5" s="23" t="s">
        <v>480</v>
      </c>
      <c r="R5" s="31" t="s">
        <v>481</v>
      </c>
    </row>
    <row r="6" spans="1:18" s="36" customFormat="1" ht="23.1" customHeight="1">
      <c r="A6" s="795" t="s">
        <v>590</v>
      </c>
      <c r="B6" s="701" t="s">
        <v>591</v>
      </c>
      <c r="C6" s="577"/>
      <c r="D6" s="577"/>
      <c r="E6" s="577"/>
      <c r="F6" s="577"/>
      <c r="G6" s="577"/>
      <c r="H6" s="577"/>
      <c r="I6" s="591"/>
      <c r="J6" s="795" t="s">
        <v>590</v>
      </c>
      <c r="K6" s="701" t="s">
        <v>592</v>
      </c>
      <c r="L6" s="577"/>
      <c r="M6" s="577"/>
      <c r="N6" s="577"/>
      <c r="O6" s="577" t="s">
        <v>593</v>
      </c>
      <c r="P6" s="577"/>
      <c r="Q6" s="577"/>
      <c r="R6" s="591"/>
    </row>
    <row r="7" spans="1:18" s="36" customFormat="1" ht="17.100000000000001" customHeight="1">
      <c r="A7" s="796"/>
      <c r="B7" s="598" t="s">
        <v>594</v>
      </c>
      <c r="C7" s="573"/>
      <c r="D7" s="573" t="s">
        <v>595</v>
      </c>
      <c r="E7" s="573"/>
      <c r="F7" s="573" t="s">
        <v>596</v>
      </c>
      <c r="G7" s="573"/>
      <c r="H7" s="573" t="s">
        <v>597</v>
      </c>
      <c r="I7" s="592"/>
      <c r="J7" s="796"/>
      <c r="K7" s="598" t="s">
        <v>598</v>
      </c>
      <c r="L7" s="573"/>
      <c r="M7" s="573" t="s">
        <v>599</v>
      </c>
      <c r="N7" s="573"/>
      <c r="O7" s="573" t="s">
        <v>600</v>
      </c>
      <c r="P7" s="573"/>
      <c r="Q7" s="573" t="s">
        <v>601</v>
      </c>
      <c r="R7" s="592"/>
    </row>
    <row r="8" spans="1:18" s="36" customFormat="1" ht="17.100000000000001" customHeight="1">
      <c r="A8" s="796"/>
      <c r="B8" s="598"/>
      <c r="C8" s="573"/>
      <c r="D8" s="573"/>
      <c r="E8" s="573"/>
      <c r="F8" s="573"/>
      <c r="G8" s="573"/>
      <c r="H8" s="573"/>
      <c r="I8" s="592"/>
      <c r="J8" s="796"/>
      <c r="K8" s="598"/>
      <c r="L8" s="573"/>
      <c r="M8" s="573"/>
      <c r="N8" s="573"/>
      <c r="O8" s="573"/>
      <c r="P8" s="573"/>
      <c r="Q8" s="573"/>
      <c r="R8" s="592"/>
    </row>
    <row r="9" spans="1:18" s="36" customFormat="1" ht="32.1" customHeight="1">
      <c r="A9" s="797"/>
      <c r="B9" s="476" t="s">
        <v>602</v>
      </c>
      <c r="C9" s="471" t="s">
        <v>603</v>
      </c>
      <c r="D9" s="471" t="s">
        <v>602</v>
      </c>
      <c r="E9" s="471" t="s">
        <v>603</v>
      </c>
      <c r="F9" s="471" t="s">
        <v>602</v>
      </c>
      <c r="G9" s="471" t="s">
        <v>603</v>
      </c>
      <c r="H9" s="471" t="s">
        <v>602</v>
      </c>
      <c r="I9" s="475" t="s">
        <v>603</v>
      </c>
      <c r="J9" s="797"/>
      <c r="K9" s="476" t="s">
        <v>602</v>
      </c>
      <c r="L9" s="471" t="s">
        <v>603</v>
      </c>
      <c r="M9" s="471" t="s">
        <v>602</v>
      </c>
      <c r="N9" s="471" t="s">
        <v>603</v>
      </c>
      <c r="O9" s="471" t="s">
        <v>602</v>
      </c>
      <c r="P9" s="471" t="s">
        <v>603</v>
      </c>
      <c r="Q9" s="471" t="s">
        <v>602</v>
      </c>
      <c r="R9" s="475" t="s">
        <v>603</v>
      </c>
    </row>
    <row r="10" spans="1:18" s="36" customFormat="1" ht="99" customHeight="1">
      <c r="A10" s="96">
        <v>2012</v>
      </c>
      <c r="B10" s="479">
        <v>294</v>
      </c>
      <c r="C10" s="479">
        <v>134828.97</v>
      </c>
      <c r="D10" s="479">
        <v>13</v>
      </c>
      <c r="E10" s="479">
        <v>13990</v>
      </c>
      <c r="F10" s="479">
        <v>21</v>
      </c>
      <c r="G10" s="479">
        <v>66465</v>
      </c>
      <c r="H10" s="479">
        <v>3</v>
      </c>
      <c r="I10" s="479">
        <v>278</v>
      </c>
      <c r="J10" s="496" t="s">
        <v>741</v>
      </c>
      <c r="K10" s="479">
        <v>37</v>
      </c>
      <c r="L10" s="479">
        <v>4864.97</v>
      </c>
      <c r="M10" s="479">
        <v>220</v>
      </c>
      <c r="N10" s="479">
        <v>49231</v>
      </c>
      <c r="O10" s="479">
        <v>228</v>
      </c>
      <c r="P10" s="479">
        <v>146632</v>
      </c>
      <c r="Q10" s="479">
        <v>0</v>
      </c>
      <c r="R10" s="479">
        <v>0</v>
      </c>
    </row>
    <row r="11" spans="1:18" s="36" customFormat="1" ht="99" customHeight="1">
      <c r="A11" s="96">
        <v>2013</v>
      </c>
      <c r="B11" s="479">
        <v>286</v>
      </c>
      <c r="C11" s="479">
        <v>130446</v>
      </c>
      <c r="D11" s="479">
        <v>13</v>
      </c>
      <c r="E11" s="479">
        <v>17289</v>
      </c>
      <c r="F11" s="479">
        <v>19</v>
      </c>
      <c r="G11" s="479">
        <v>62380</v>
      </c>
      <c r="H11" s="479">
        <v>4</v>
      </c>
      <c r="I11" s="479">
        <v>450</v>
      </c>
      <c r="J11" s="496" t="s">
        <v>909</v>
      </c>
      <c r="K11" s="479">
        <v>33</v>
      </c>
      <c r="L11" s="479">
        <v>4792</v>
      </c>
      <c r="M11" s="479">
        <v>219</v>
      </c>
      <c r="N11" s="479">
        <v>45765</v>
      </c>
      <c r="O11" s="479">
        <v>143</v>
      </c>
      <c r="P11" s="479">
        <v>102221.93</v>
      </c>
      <c r="Q11" s="479">
        <v>1</v>
      </c>
      <c r="R11" s="479">
        <v>3.59</v>
      </c>
    </row>
    <row r="12" spans="1:18" s="36" customFormat="1" ht="99" customHeight="1">
      <c r="A12" s="96">
        <v>2014</v>
      </c>
      <c r="B12" s="479">
        <v>287</v>
      </c>
      <c r="C12" s="479">
        <v>123624</v>
      </c>
      <c r="D12" s="479">
        <v>12</v>
      </c>
      <c r="E12" s="479">
        <v>12520</v>
      </c>
      <c r="F12" s="479">
        <v>19</v>
      </c>
      <c r="G12" s="479">
        <v>62380</v>
      </c>
      <c r="H12" s="479">
        <v>6</v>
      </c>
      <c r="I12" s="479">
        <v>1164</v>
      </c>
      <c r="J12" s="496" t="s">
        <v>1031</v>
      </c>
      <c r="K12" s="479">
        <v>33</v>
      </c>
      <c r="L12" s="479">
        <v>4097</v>
      </c>
      <c r="M12" s="479">
        <v>217</v>
      </c>
      <c r="N12" s="479">
        <v>43463</v>
      </c>
      <c r="O12" s="479">
        <v>145</v>
      </c>
      <c r="P12" s="479">
        <v>115030.93</v>
      </c>
      <c r="Q12" s="479">
        <v>1</v>
      </c>
      <c r="R12" s="479">
        <v>4</v>
      </c>
    </row>
    <row r="13" spans="1:18" s="36" customFormat="1" ht="99" customHeight="1">
      <c r="A13" s="96">
        <v>2015</v>
      </c>
      <c r="B13" s="479">
        <v>250</v>
      </c>
      <c r="C13" s="479">
        <v>81713</v>
      </c>
      <c r="D13" s="479">
        <v>11</v>
      </c>
      <c r="E13" s="479">
        <v>10426</v>
      </c>
      <c r="F13" s="479">
        <v>19</v>
      </c>
      <c r="G13" s="479">
        <v>62380</v>
      </c>
      <c r="H13" s="479">
        <v>3</v>
      </c>
      <c r="I13" s="479">
        <v>393</v>
      </c>
      <c r="J13" s="496" t="s">
        <v>1032</v>
      </c>
      <c r="K13" s="479">
        <v>30</v>
      </c>
      <c r="L13" s="479">
        <v>4149</v>
      </c>
      <c r="M13" s="479">
        <v>187</v>
      </c>
      <c r="N13" s="479">
        <v>4365</v>
      </c>
      <c r="O13" s="479">
        <v>107</v>
      </c>
      <c r="P13" s="479">
        <v>74466</v>
      </c>
      <c r="Q13" s="479">
        <v>1</v>
      </c>
      <c r="R13" s="479">
        <v>4</v>
      </c>
    </row>
    <row r="14" spans="1:18" s="36" customFormat="1" ht="99" customHeight="1" thickBot="1">
      <c r="A14" s="146">
        <v>2016</v>
      </c>
      <c r="B14" s="480">
        <f>SUM(D14,F14,H14,K14,M14)</f>
        <v>256</v>
      </c>
      <c r="C14" s="480">
        <f>SUM(E14,G14,I14,L14,N14)</f>
        <v>83562</v>
      </c>
      <c r="D14" s="501">
        <v>11</v>
      </c>
      <c r="E14" s="501">
        <v>7411</v>
      </c>
      <c r="F14" s="501">
        <v>19</v>
      </c>
      <c r="G14" s="501">
        <v>64908</v>
      </c>
      <c r="H14" s="501">
        <v>4</v>
      </c>
      <c r="I14" s="501">
        <v>732</v>
      </c>
      <c r="J14" s="492" t="s">
        <v>1098</v>
      </c>
      <c r="K14" s="501">
        <v>34</v>
      </c>
      <c r="L14" s="501">
        <v>5148</v>
      </c>
      <c r="M14" s="501">
        <v>188</v>
      </c>
      <c r="N14" s="304">
        <v>5363</v>
      </c>
      <c r="O14" s="501">
        <v>109</v>
      </c>
      <c r="P14" s="501">
        <v>75911</v>
      </c>
      <c r="Q14" s="501">
        <v>1</v>
      </c>
      <c r="R14" s="501">
        <v>4</v>
      </c>
    </row>
    <row r="15" spans="1:18" s="63" customFormat="1" ht="11.1" customHeight="1">
      <c r="A15" s="74" t="s">
        <v>482</v>
      </c>
      <c r="B15" s="150"/>
      <c r="C15" s="150"/>
      <c r="D15" s="150"/>
      <c r="I15" s="61" t="s">
        <v>483</v>
      </c>
      <c r="J15" s="74" t="s">
        <v>482</v>
      </c>
      <c r="K15" s="74"/>
      <c r="R15" s="61" t="s">
        <v>483</v>
      </c>
    </row>
    <row r="16" spans="1:18" s="36" customFormat="1" ht="15" customHeight="1"/>
    <row r="17" s="36" customFormat="1" ht="15" customHeight="1"/>
    <row r="18" s="36" customFormat="1" ht="24" customHeight="1"/>
    <row r="19" s="36" customFormat="1" ht="40.5" customHeight="1"/>
    <row r="20" s="36" customFormat="1" ht="40.5" customHeight="1"/>
    <row r="21" s="36" customFormat="1" ht="40.5" customHeight="1"/>
    <row r="22" s="36" customFormat="1" ht="40.5" customHeight="1"/>
    <row r="23" s="36" customFormat="1" ht="40.5" customHeight="1"/>
    <row r="24" s="36" customFormat="1" ht="14.25" customHeight="1"/>
    <row r="25" s="36" customFormat="1" ht="11.25"/>
    <row r="26" s="36" customFormat="1" ht="11.25"/>
    <row r="27" s="36" customFormat="1" ht="11.25"/>
    <row r="28" s="36" customFormat="1" ht="11.25"/>
    <row r="29" s="36" customFormat="1" ht="11.25"/>
    <row r="30" s="36" customFormat="1" ht="11.25"/>
    <row r="31" s="36" customFormat="1" ht="11.25"/>
    <row r="32" s="36" customFormat="1" ht="11.25"/>
    <row r="33" s="36" customFormat="1" ht="11.25"/>
    <row r="34" s="36" customFormat="1" ht="11.25"/>
    <row r="35" s="36" customFormat="1" ht="11.25"/>
    <row r="36" s="36" customFormat="1" ht="11.25"/>
    <row r="37" s="36" customFormat="1" ht="11.25"/>
    <row r="38" s="36" customFormat="1" ht="11.25"/>
    <row r="39" s="36" customFormat="1" ht="11.25"/>
    <row r="40" s="36" customFormat="1" ht="11.25"/>
    <row r="41" s="36" customFormat="1" ht="11.25"/>
    <row r="42" s="36" customFormat="1" ht="11.25"/>
    <row r="43" s="36" customFormat="1" ht="11.25"/>
    <row r="44" s="36" customFormat="1" ht="11.25"/>
    <row r="45" s="36" customFormat="1" ht="11.25"/>
    <row r="46" s="36" customFormat="1" ht="11.25"/>
    <row r="47" s="36" customFormat="1" ht="11.25"/>
    <row r="48" s="36" customFormat="1" ht="11.25"/>
    <row r="49" s="36" customFormat="1" ht="11.25"/>
    <row r="50" s="36" customFormat="1" ht="11.25"/>
    <row r="51" s="36" customFormat="1" ht="11.25"/>
    <row r="52" s="36" customFormat="1" ht="11.25"/>
    <row r="53" s="36" customFormat="1" ht="11.25"/>
    <row r="54" s="36" customFormat="1" ht="11.25"/>
    <row r="55" s="36" customFormat="1" ht="11.25"/>
    <row r="56" s="36" customFormat="1" ht="11.25"/>
    <row r="57" s="36" customFormat="1" ht="11.25"/>
    <row r="58" s="36" customFormat="1" ht="11.25"/>
    <row r="59" s="36" customFormat="1" ht="11.25"/>
    <row r="60" s="36" customFormat="1" ht="11.25"/>
    <row r="61" s="36" customFormat="1" ht="11.25"/>
    <row r="62" s="36" customFormat="1" ht="11.25"/>
    <row r="63" s="36" customFormat="1" ht="11.25"/>
    <row r="64" s="36" customFormat="1" ht="11.25"/>
    <row r="65" s="36" customFormat="1" ht="11.25"/>
    <row r="66" s="36" customFormat="1" ht="11.25"/>
    <row r="67" s="36" customFormat="1" ht="11.25"/>
    <row r="68" s="36" customFormat="1" ht="11.25"/>
    <row r="69" s="36" customFormat="1" ht="11.25"/>
    <row r="70" s="36" customFormat="1" ht="11.25"/>
    <row r="71" s="36" customFormat="1" ht="11.25"/>
    <row r="72" s="36" customFormat="1" ht="11.25"/>
    <row r="73" s="36" customFormat="1" ht="11.25"/>
    <row r="74" s="36" customFormat="1" ht="11.25"/>
    <row r="75" s="36" customFormat="1" ht="11.25"/>
    <row r="76" s="36" customFormat="1" ht="11.25"/>
    <row r="77" s="36" customFormat="1" ht="11.25"/>
    <row r="78" s="36" customFormat="1" ht="11.25"/>
    <row r="79" s="36" customFormat="1" ht="11.25"/>
    <row r="80" s="36" customFormat="1" ht="11.25"/>
    <row r="81" s="36" customFormat="1" ht="11.25"/>
    <row r="82" s="36" customFormat="1" ht="11.25"/>
    <row r="83" s="36" customFormat="1" ht="11.25"/>
    <row r="84" s="36" customFormat="1" ht="11.25"/>
    <row r="85" s="36" customFormat="1" ht="11.25"/>
    <row r="86" s="36" customFormat="1" ht="11.25"/>
    <row r="87" s="36" customFormat="1" ht="11.25"/>
    <row r="88" s="36" customFormat="1" ht="11.25"/>
    <row r="89" s="36" customFormat="1" ht="11.25"/>
    <row r="90" s="36" customFormat="1" ht="11.25"/>
    <row r="91" s="36" customFormat="1" ht="11.25"/>
    <row r="92" s="36" customFormat="1" ht="11.25"/>
    <row r="93" s="36" customFormat="1" ht="11.25"/>
    <row r="94" s="36" customFormat="1" ht="11.25"/>
    <row r="95" s="36" customFormat="1" ht="11.25"/>
  </sheetData>
  <sheetProtection selectLockedCells="1"/>
  <mergeCells count="17">
    <mergeCell ref="B7:C8"/>
    <mergeCell ref="A6:A9"/>
    <mergeCell ref="A3:I3"/>
    <mergeCell ref="J3:R3"/>
    <mergeCell ref="A4:I4"/>
    <mergeCell ref="J4:R4"/>
    <mergeCell ref="B6:I6"/>
    <mergeCell ref="J6:J9"/>
    <mergeCell ref="K6:N6"/>
    <mergeCell ref="Q7:R8"/>
    <mergeCell ref="O6:R6"/>
    <mergeCell ref="D7:E8"/>
    <mergeCell ref="F7:G8"/>
    <mergeCell ref="H7:I8"/>
    <mergeCell ref="K7:L8"/>
    <mergeCell ref="M7:N8"/>
    <mergeCell ref="O7:P8"/>
  </mergeCells>
  <phoneticPr fontId="19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firstPageNumber="405" pageOrder="overThenDown" orientation="portrait" r:id="rId1"/>
  <headerFooter scaleWithDoc="0" alignWithMargins="0"/>
  <colBreaks count="1" manualBreakCount="1">
    <brk id="9" max="1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view="pageBreakPreview" topLeftCell="A19" zoomScaleNormal="100" zoomScaleSheetLayoutView="100" workbookViewId="0">
      <selection activeCell="O15" sqref="O15:Q15"/>
    </sheetView>
  </sheetViews>
  <sheetFormatPr defaultRowHeight="14.25"/>
  <cols>
    <col min="1" max="2" width="6.375" style="151" customWidth="1"/>
    <col min="3" max="8" width="11.625" style="32" customWidth="1"/>
    <col min="9" max="16384" width="9" style="32"/>
  </cols>
  <sheetData>
    <row r="1" spans="1:8" s="84" customFormat="1" ht="14.1" customHeight="1">
      <c r="A1" s="81" t="s">
        <v>101</v>
      </c>
      <c r="B1" s="81"/>
      <c r="H1" s="83" t="s">
        <v>1073</v>
      </c>
    </row>
    <row r="2" spans="1:8" ht="14.1" customHeight="1">
      <c r="A2" s="30"/>
      <c r="B2" s="30"/>
      <c r="H2" s="68"/>
    </row>
    <row r="3" spans="1:8" s="487" customFormat="1" ht="20.100000000000001" customHeight="1">
      <c r="A3" s="768" t="s">
        <v>417</v>
      </c>
      <c r="B3" s="768"/>
      <c r="C3" s="768"/>
      <c r="D3" s="768"/>
      <c r="E3" s="768"/>
      <c r="F3" s="768"/>
      <c r="G3" s="768"/>
      <c r="H3" s="768"/>
    </row>
    <row r="4" spans="1:8" s="478" customFormat="1" ht="24" customHeight="1">
      <c r="A4" s="721" t="s">
        <v>418</v>
      </c>
      <c r="B4" s="721"/>
      <c r="C4" s="721"/>
      <c r="D4" s="721"/>
      <c r="E4" s="721"/>
      <c r="F4" s="721"/>
      <c r="G4" s="721"/>
      <c r="H4" s="721"/>
    </row>
    <row r="5" spans="1:8" s="23" customFormat="1" ht="18" customHeight="1" thickBot="1">
      <c r="A5" s="23" t="s">
        <v>188</v>
      </c>
      <c r="H5" s="31" t="s">
        <v>189</v>
      </c>
    </row>
    <row r="6" spans="1:8" s="36" customFormat="1" ht="15" customHeight="1">
      <c r="A6" s="714" t="s">
        <v>190</v>
      </c>
      <c r="B6" s="795"/>
      <c r="C6" s="756" t="s">
        <v>191</v>
      </c>
      <c r="D6" s="577"/>
      <c r="E6" s="722" t="s">
        <v>192</v>
      </c>
      <c r="F6" s="577"/>
      <c r="G6" s="722" t="s">
        <v>604</v>
      </c>
      <c r="H6" s="591"/>
    </row>
    <row r="7" spans="1:8" s="36" customFormat="1" ht="15" customHeight="1">
      <c r="A7" s="715"/>
      <c r="B7" s="796"/>
      <c r="C7" s="571"/>
      <c r="D7" s="574"/>
      <c r="E7" s="574"/>
      <c r="F7" s="574"/>
      <c r="G7" s="574"/>
      <c r="H7" s="593"/>
    </row>
    <row r="8" spans="1:8" s="36" customFormat="1" ht="15" customHeight="1">
      <c r="A8" s="715"/>
      <c r="B8" s="796"/>
      <c r="C8" s="605" t="s">
        <v>193</v>
      </c>
      <c r="D8" s="573" t="s">
        <v>537</v>
      </c>
      <c r="E8" s="573" t="s">
        <v>193</v>
      </c>
      <c r="F8" s="573" t="s">
        <v>537</v>
      </c>
      <c r="G8" s="573" t="s">
        <v>193</v>
      </c>
      <c r="H8" s="592" t="s">
        <v>537</v>
      </c>
    </row>
    <row r="9" spans="1:8" s="36" customFormat="1" ht="15" customHeight="1">
      <c r="A9" s="716"/>
      <c r="B9" s="797"/>
      <c r="C9" s="572"/>
      <c r="D9" s="575"/>
      <c r="E9" s="575"/>
      <c r="F9" s="575"/>
      <c r="G9" s="575"/>
      <c r="H9" s="594"/>
    </row>
    <row r="10" spans="1:8" s="36" customFormat="1" ht="29.1" customHeight="1">
      <c r="A10" s="740" t="s">
        <v>741</v>
      </c>
      <c r="B10" s="741"/>
      <c r="C10" s="259">
        <v>488081</v>
      </c>
      <c r="D10" s="227">
        <v>6.6370000000000005</v>
      </c>
      <c r="E10" s="259">
        <v>488081</v>
      </c>
      <c r="F10" s="227">
        <v>6.6370000000000005</v>
      </c>
      <c r="G10" s="259">
        <v>0</v>
      </c>
      <c r="H10" s="259">
        <v>0</v>
      </c>
    </row>
    <row r="11" spans="1:8" s="36" customFormat="1" ht="29.1" customHeight="1">
      <c r="A11" s="740" t="s">
        <v>992</v>
      </c>
      <c r="B11" s="741"/>
      <c r="C11" s="259">
        <v>580073</v>
      </c>
      <c r="D11" s="227">
        <v>7.6</v>
      </c>
      <c r="E11" s="259">
        <v>580073</v>
      </c>
      <c r="F11" s="227">
        <v>7.6</v>
      </c>
      <c r="G11" s="259">
        <v>0</v>
      </c>
      <c r="H11" s="259">
        <v>0</v>
      </c>
    </row>
    <row r="12" spans="1:8" s="36" customFormat="1" ht="29.1" customHeight="1">
      <c r="A12" s="740" t="s">
        <v>1031</v>
      </c>
      <c r="B12" s="741"/>
      <c r="C12" s="259">
        <v>399153</v>
      </c>
      <c r="D12" s="227">
        <v>9823</v>
      </c>
      <c r="E12" s="259">
        <v>399153</v>
      </c>
      <c r="F12" s="227">
        <v>9823</v>
      </c>
      <c r="G12" s="259">
        <v>0</v>
      </c>
      <c r="H12" s="259">
        <v>0</v>
      </c>
    </row>
    <row r="13" spans="1:8" s="36" customFormat="1" ht="29.1" customHeight="1">
      <c r="A13" s="740" t="s">
        <v>1032</v>
      </c>
      <c r="B13" s="741"/>
      <c r="C13" s="259">
        <v>431981</v>
      </c>
      <c r="D13" s="227">
        <v>9405.3000000000011</v>
      </c>
      <c r="E13" s="259">
        <v>431981</v>
      </c>
      <c r="F13" s="227">
        <v>9405.3000000000011</v>
      </c>
      <c r="G13" s="259">
        <v>0</v>
      </c>
      <c r="H13" s="259">
        <v>0</v>
      </c>
    </row>
    <row r="14" spans="1:8" s="36" customFormat="1" ht="29.1" customHeight="1">
      <c r="A14" s="742" t="s">
        <v>1099</v>
      </c>
      <c r="B14" s="742"/>
      <c r="C14" s="20">
        <f t="shared" ref="C14:H14" si="0">SUM(C16:C27)</f>
        <v>544194</v>
      </c>
      <c r="D14" s="228">
        <f t="shared" si="0"/>
        <v>9.127600000000001</v>
      </c>
      <c r="E14" s="20">
        <f>SUM(E16:E27)</f>
        <v>544194</v>
      </c>
      <c r="F14" s="229">
        <f>SUM(F16:F27)</f>
        <v>9.127600000000001</v>
      </c>
      <c r="G14" s="20">
        <f t="shared" si="0"/>
        <v>0</v>
      </c>
      <c r="H14" s="230">
        <f t="shared" si="0"/>
        <v>0</v>
      </c>
    </row>
    <row r="15" spans="1:8" s="42" customFormat="1" ht="10.7" customHeight="1">
      <c r="A15" s="483"/>
      <c r="B15" s="484"/>
      <c r="C15" s="20"/>
      <c r="D15" s="231"/>
      <c r="E15" s="20"/>
      <c r="F15" s="231"/>
      <c r="G15" s="20"/>
      <c r="H15" s="20"/>
    </row>
    <row r="16" spans="1:8" s="42" customFormat="1" ht="29.1" customHeight="1">
      <c r="A16" s="232" t="s">
        <v>177</v>
      </c>
      <c r="B16" s="233" t="s">
        <v>178</v>
      </c>
      <c r="C16" s="259">
        <f>SUM(E16,G16)</f>
        <v>11304</v>
      </c>
      <c r="D16" s="227">
        <f>SUM(F16,H16)</f>
        <v>3.6200000000000003E-2</v>
      </c>
      <c r="E16" s="272">
        <v>11304</v>
      </c>
      <c r="F16" s="305">
        <v>3.6200000000000003E-2</v>
      </c>
      <c r="G16" s="272"/>
      <c r="H16" s="306"/>
    </row>
    <row r="17" spans="1:8" s="42" customFormat="1" ht="29.1" customHeight="1">
      <c r="A17" s="232" t="s">
        <v>185</v>
      </c>
      <c r="B17" s="233" t="s">
        <v>17</v>
      </c>
      <c r="C17" s="259">
        <f t="shared" ref="C17:C27" si="1">SUM(E17,G17)</f>
        <v>15263</v>
      </c>
      <c r="D17" s="227">
        <f t="shared" ref="D17:D27" si="2">SUM(F17,H17)</f>
        <v>0.58050000000000002</v>
      </c>
      <c r="E17" s="272">
        <v>15263</v>
      </c>
      <c r="F17" s="305">
        <v>0.58050000000000002</v>
      </c>
      <c r="G17" s="272"/>
      <c r="H17" s="306"/>
    </row>
    <row r="18" spans="1:8" s="36" customFormat="1" ht="29.1" customHeight="1">
      <c r="A18" s="232" t="s">
        <v>19</v>
      </c>
      <c r="B18" s="233" t="s">
        <v>20</v>
      </c>
      <c r="C18" s="259">
        <f t="shared" si="1"/>
        <v>26449</v>
      </c>
      <c r="D18" s="227">
        <f t="shared" si="2"/>
        <v>1.2352000000000001</v>
      </c>
      <c r="E18" s="272">
        <v>26449</v>
      </c>
      <c r="F18" s="305">
        <v>1.2352000000000001</v>
      </c>
      <c r="G18" s="272"/>
      <c r="H18" s="306"/>
    </row>
    <row r="19" spans="1:8" s="36" customFormat="1" ht="29.1" customHeight="1">
      <c r="A19" s="232" t="s">
        <v>22</v>
      </c>
      <c r="B19" s="233" t="s">
        <v>23</v>
      </c>
      <c r="C19" s="259">
        <f t="shared" si="1"/>
        <v>56566</v>
      </c>
      <c r="D19" s="227">
        <f t="shared" si="2"/>
        <v>1.2234</v>
      </c>
      <c r="E19" s="272">
        <v>56566</v>
      </c>
      <c r="F19" s="305">
        <v>1.2234</v>
      </c>
      <c r="G19" s="272"/>
      <c r="H19" s="306"/>
    </row>
    <row r="20" spans="1:8" s="36" customFormat="1" ht="29.1" customHeight="1">
      <c r="A20" s="232" t="s">
        <v>25</v>
      </c>
      <c r="B20" s="233" t="s">
        <v>26</v>
      </c>
      <c r="C20" s="259">
        <f t="shared" si="1"/>
        <v>90277</v>
      </c>
      <c r="D20" s="227">
        <f t="shared" si="2"/>
        <v>0.89049999999999996</v>
      </c>
      <c r="E20" s="272">
        <v>90277</v>
      </c>
      <c r="F20" s="305">
        <v>0.89049999999999996</v>
      </c>
      <c r="G20" s="272"/>
      <c r="H20" s="306"/>
    </row>
    <row r="21" spans="1:8" s="36" customFormat="1" ht="29.1" customHeight="1">
      <c r="A21" s="232" t="s">
        <v>28</v>
      </c>
      <c r="B21" s="233" t="s">
        <v>29</v>
      </c>
      <c r="C21" s="259">
        <f t="shared" si="1"/>
        <v>80610</v>
      </c>
      <c r="D21" s="227">
        <f t="shared" si="2"/>
        <v>1.0719000000000001</v>
      </c>
      <c r="E21" s="272">
        <v>80610</v>
      </c>
      <c r="F21" s="305">
        <v>1.0719000000000001</v>
      </c>
      <c r="G21" s="272"/>
      <c r="H21" s="306"/>
    </row>
    <row r="22" spans="1:8" s="36" customFormat="1" ht="29.1" customHeight="1">
      <c r="A22" s="232" t="s">
        <v>31</v>
      </c>
      <c r="B22" s="233" t="s">
        <v>32</v>
      </c>
      <c r="C22" s="259">
        <f t="shared" si="1"/>
        <v>65357</v>
      </c>
      <c r="D22" s="227">
        <f t="shared" si="2"/>
        <v>0.98070000000000002</v>
      </c>
      <c r="E22" s="272">
        <v>65357</v>
      </c>
      <c r="F22" s="305">
        <v>0.98070000000000002</v>
      </c>
      <c r="G22" s="272"/>
      <c r="H22" s="306"/>
    </row>
    <row r="23" spans="1:8" s="36" customFormat="1" ht="29.1" customHeight="1">
      <c r="A23" s="232" t="s">
        <v>34</v>
      </c>
      <c r="B23" s="233" t="s">
        <v>35</v>
      </c>
      <c r="C23" s="259">
        <f t="shared" si="1"/>
        <v>81781</v>
      </c>
      <c r="D23" s="227">
        <f t="shared" si="2"/>
        <v>0.99609999999999999</v>
      </c>
      <c r="E23" s="272">
        <v>81781</v>
      </c>
      <c r="F23" s="305">
        <v>0.99609999999999999</v>
      </c>
      <c r="G23" s="272"/>
      <c r="H23" s="306"/>
    </row>
    <row r="24" spans="1:8" s="36" customFormat="1" ht="29.1" customHeight="1">
      <c r="A24" s="232" t="s">
        <v>37</v>
      </c>
      <c r="B24" s="233" t="s">
        <v>38</v>
      </c>
      <c r="C24" s="259">
        <f t="shared" si="1"/>
        <v>37282</v>
      </c>
      <c r="D24" s="227">
        <f t="shared" si="2"/>
        <v>0.70340000000000003</v>
      </c>
      <c r="E24" s="272">
        <v>37282</v>
      </c>
      <c r="F24" s="305">
        <v>0.70340000000000003</v>
      </c>
      <c r="G24" s="272"/>
      <c r="H24" s="306"/>
    </row>
    <row r="25" spans="1:8" s="36" customFormat="1" ht="29.1" customHeight="1">
      <c r="A25" s="232" t="s">
        <v>40</v>
      </c>
      <c r="B25" s="233" t="s">
        <v>41</v>
      </c>
      <c r="C25" s="259">
        <f t="shared" si="1"/>
        <v>48128</v>
      </c>
      <c r="D25" s="227">
        <f t="shared" si="2"/>
        <v>0.74529999999999996</v>
      </c>
      <c r="E25" s="272">
        <v>48128</v>
      </c>
      <c r="F25" s="305">
        <v>0.74529999999999996</v>
      </c>
      <c r="G25" s="272"/>
      <c r="H25" s="306"/>
    </row>
    <row r="26" spans="1:8" s="36" customFormat="1" ht="29.1" customHeight="1">
      <c r="A26" s="232" t="s">
        <v>43</v>
      </c>
      <c r="B26" s="233" t="s">
        <v>44</v>
      </c>
      <c r="C26" s="259">
        <f t="shared" si="1"/>
        <v>21924</v>
      </c>
      <c r="D26" s="227">
        <f t="shared" si="2"/>
        <v>0.66439999999999999</v>
      </c>
      <c r="E26" s="272">
        <v>21924</v>
      </c>
      <c r="F26" s="305">
        <v>0.66439999999999999</v>
      </c>
      <c r="G26" s="272"/>
      <c r="H26" s="306"/>
    </row>
    <row r="27" spans="1:8" s="42" customFormat="1" ht="28.5" customHeight="1" thickBot="1">
      <c r="A27" s="234" t="s">
        <v>186</v>
      </c>
      <c r="B27" s="235" t="s">
        <v>46</v>
      </c>
      <c r="C27" s="25">
        <f t="shared" si="1"/>
        <v>9253</v>
      </c>
      <c r="D27" s="236">
        <f t="shared" si="2"/>
        <v>0</v>
      </c>
      <c r="E27" s="268">
        <v>9253</v>
      </c>
      <c r="F27" s="307">
        <v>0</v>
      </c>
      <c r="G27" s="268"/>
      <c r="H27" s="308"/>
    </row>
    <row r="28" spans="1:8" s="63" customFormat="1" ht="11.1" customHeight="1">
      <c r="A28" s="799" t="s">
        <v>194</v>
      </c>
      <c r="B28" s="799"/>
      <c r="C28" s="799"/>
      <c r="D28" s="799"/>
      <c r="F28" s="150"/>
      <c r="H28" s="61" t="s">
        <v>195</v>
      </c>
    </row>
    <row r="29" spans="1:8" s="63" customFormat="1" ht="11.1" customHeight="1">
      <c r="A29" s="57" t="s">
        <v>196</v>
      </c>
      <c r="B29" s="58"/>
      <c r="C29" s="58"/>
      <c r="D29" s="58"/>
    </row>
    <row r="30" spans="1:8" s="63" customFormat="1" ht="11.1" customHeight="1">
      <c r="A30" s="237" t="s">
        <v>740</v>
      </c>
    </row>
    <row r="31" spans="1:8" s="36" customFormat="1" ht="11.25"/>
    <row r="32" spans="1:8" s="36" customFormat="1" ht="11.25"/>
    <row r="33" s="36" customFormat="1" ht="11.25"/>
    <row r="34" s="36" customFormat="1" ht="11.25"/>
    <row r="35" s="36" customFormat="1" ht="11.25"/>
    <row r="36" s="36" customFormat="1" ht="11.25"/>
    <row r="37" s="36" customFormat="1" ht="11.25"/>
    <row r="38" s="36" customFormat="1" ht="11.25"/>
    <row r="39" s="36" customFormat="1" ht="11.25"/>
    <row r="40" s="36" customFormat="1" ht="11.25"/>
    <row r="41" s="36" customFormat="1" ht="11.25"/>
    <row r="42" s="36" customFormat="1" ht="11.25"/>
    <row r="43" s="36" customFormat="1" ht="11.25"/>
    <row r="44" s="36" customFormat="1" ht="11.25"/>
    <row r="45" s="36" customFormat="1" ht="11.25"/>
    <row r="46" s="36" customFormat="1" ht="11.25"/>
    <row r="47" s="36" customFormat="1" ht="11.25"/>
    <row r="48" s="36" customFormat="1" ht="11.25"/>
    <row r="49" s="36" customFormat="1" ht="11.25"/>
    <row r="50" s="36" customFormat="1" ht="11.25"/>
    <row r="51" s="36" customFormat="1" ht="11.25"/>
    <row r="52" s="36" customFormat="1" ht="11.25"/>
    <row r="53" s="36" customFormat="1" ht="11.25"/>
    <row r="54" s="36" customFormat="1" ht="11.25"/>
    <row r="55" s="36" customFormat="1" ht="11.25"/>
    <row r="56" s="36" customFormat="1" ht="11.25"/>
    <row r="57" s="36" customFormat="1" ht="11.25"/>
    <row r="58" s="36" customFormat="1" ht="11.25"/>
    <row r="59" s="36" customFormat="1" ht="11.25"/>
    <row r="60" s="36" customFormat="1" ht="11.25"/>
    <row r="61" s="36" customFormat="1" ht="11.25"/>
    <row r="62" s="36" customFormat="1" ht="11.25"/>
    <row r="63" s="36" customFormat="1" ht="11.25"/>
    <row r="64" s="36" customFormat="1" ht="11.25"/>
    <row r="65" s="36" customFormat="1" ht="11.25"/>
    <row r="66" s="36" customFormat="1" ht="11.25"/>
    <row r="67" s="36" customFormat="1" ht="11.25"/>
    <row r="68" s="36" customFormat="1" ht="11.25"/>
    <row r="69" s="36" customFormat="1" ht="11.25"/>
    <row r="70" s="36" customFormat="1" ht="11.25"/>
    <row r="71" s="36" customFormat="1" ht="11.25"/>
    <row r="72" s="36" customFormat="1" ht="11.25"/>
    <row r="73" s="36" customFormat="1" ht="11.25"/>
    <row r="74" s="36" customFormat="1" ht="11.25"/>
    <row r="75" s="36" customFormat="1" ht="11.25"/>
    <row r="76" s="36" customFormat="1" ht="11.25"/>
    <row r="77" s="36" customFormat="1" ht="11.25"/>
    <row r="78" s="36" customFormat="1" ht="11.25"/>
    <row r="79" s="36" customFormat="1" ht="11.25"/>
    <row r="80" s="36" customFormat="1" ht="11.25"/>
    <row r="81" s="36" customFormat="1" ht="11.25"/>
    <row r="82" s="36" customFormat="1" ht="11.25"/>
    <row r="83" s="36" customFormat="1" ht="11.25"/>
    <row r="84" s="36" customFormat="1" ht="11.25"/>
    <row r="85" s="36" customFormat="1" ht="11.25"/>
    <row r="86" s="36" customFormat="1" ht="11.25"/>
    <row r="87" s="36" customFormat="1" ht="11.25"/>
    <row r="88" s="36" customFormat="1" ht="11.25"/>
    <row r="89" s="36" customFormat="1" ht="11.25"/>
    <row r="90" s="36" customFormat="1" ht="11.25"/>
    <row r="91" s="36" customFormat="1" ht="11.25"/>
    <row r="92" s="36" customFormat="1" ht="11.25"/>
    <row r="93" s="36" customFormat="1" ht="11.25"/>
    <row r="94" s="36" customFormat="1" ht="11.25"/>
    <row r="95" s="36" customFormat="1" ht="11.25"/>
    <row r="96" s="36" customFormat="1" ht="11.25"/>
    <row r="97" s="36" customFormat="1" ht="11.25"/>
    <row r="98" s="36" customFormat="1" ht="11.25"/>
    <row r="99" s="36" customFormat="1" ht="11.25"/>
    <row r="100" s="36" customFormat="1" ht="11.25"/>
    <row r="101" s="36" customFormat="1" ht="11.25"/>
    <row r="102" s="36" customFormat="1" ht="11.25"/>
    <row r="103" s="36" customFormat="1" ht="11.25"/>
    <row r="104" s="36" customFormat="1" ht="11.25"/>
    <row r="105" s="36" customFormat="1" ht="11.25"/>
    <row r="106" s="36" customFormat="1" ht="11.25"/>
    <row r="107" s="36" customFormat="1" ht="11.25"/>
    <row r="108" s="36" customFormat="1" ht="11.25"/>
    <row r="109" s="36" customFormat="1" ht="11.25"/>
  </sheetData>
  <sheetProtection selectLockedCells="1"/>
  <mergeCells count="18">
    <mergeCell ref="A3:H3"/>
    <mergeCell ref="A4:H4"/>
    <mergeCell ref="A6:B9"/>
    <mergeCell ref="C6:D7"/>
    <mergeCell ref="E6:F7"/>
    <mergeCell ref="G6:H7"/>
    <mergeCell ref="C8:C9"/>
    <mergeCell ref="D8:D9"/>
    <mergeCell ref="E8:E9"/>
    <mergeCell ref="F8:F9"/>
    <mergeCell ref="A14:B14"/>
    <mergeCell ref="A28:D28"/>
    <mergeCell ref="G8:G9"/>
    <mergeCell ref="H8:H9"/>
    <mergeCell ref="A10:B10"/>
    <mergeCell ref="A11:B11"/>
    <mergeCell ref="A12:B12"/>
    <mergeCell ref="A13:B13"/>
  </mergeCells>
  <phoneticPr fontId="19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firstPageNumber="405" pageOrder="overThenDown" orientation="portrait" r:id="rId1"/>
  <headerFooter scaleWithDoc="0" alignWithMargins="0"/>
  <ignoredErrors>
    <ignoredError sqref="D16:D27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view="pageBreakPreview" topLeftCell="E1" zoomScaleNormal="100" zoomScaleSheetLayoutView="100" workbookViewId="0">
      <selection activeCell="O15" sqref="O15:Q15"/>
    </sheetView>
  </sheetViews>
  <sheetFormatPr defaultRowHeight="14.25"/>
  <cols>
    <col min="1" max="1" width="8" style="67" customWidth="1"/>
    <col min="2" max="3" width="11.875" style="474" customWidth="1"/>
    <col min="4" max="5" width="11.625" style="474" customWidth="1"/>
    <col min="6" max="6" width="7.375" style="474" customWidth="1"/>
    <col min="7" max="7" width="8.25" style="474" customWidth="1"/>
    <col min="8" max="8" width="11.625" style="474" customWidth="1"/>
    <col min="9" max="13" width="13.875" style="474" customWidth="1"/>
    <col min="14" max="14" width="12.875" style="67" customWidth="1"/>
    <col min="15" max="15" width="12" style="67" customWidth="1"/>
    <col min="16" max="16" width="10.875" style="474" customWidth="1"/>
    <col min="17" max="17" width="12.125" style="474" customWidth="1"/>
    <col min="18" max="19" width="11.625" style="474" customWidth="1"/>
    <col min="20" max="20" width="12.625" style="474" bestFit="1" customWidth="1"/>
    <col min="21" max="21" width="11.625" style="474" customWidth="1"/>
    <col min="22" max="16384" width="9" style="474"/>
  </cols>
  <sheetData>
    <row r="1" spans="1:21" s="84" customFormat="1" ht="14.1" customHeight="1">
      <c r="A1" s="81" t="s">
        <v>1074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 t="s">
        <v>1075</v>
      </c>
      <c r="O1" s="81" t="s">
        <v>1076</v>
      </c>
      <c r="P1" s="82"/>
      <c r="Q1" s="82"/>
      <c r="R1" s="82"/>
      <c r="S1" s="82"/>
      <c r="T1" s="82"/>
      <c r="U1" s="82"/>
    </row>
    <row r="2" spans="1:21" s="32" customFormat="1" ht="14.1" customHeight="1">
      <c r="A2" s="30"/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68"/>
      <c r="O2" s="30"/>
      <c r="P2" s="474"/>
      <c r="Q2" s="474"/>
      <c r="R2" s="474"/>
      <c r="S2" s="474"/>
      <c r="T2" s="474"/>
      <c r="U2" s="474"/>
    </row>
    <row r="3" spans="1:21" s="487" customFormat="1" ht="24" customHeight="1">
      <c r="A3" s="584" t="s">
        <v>1025</v>
      </c>
      <c r="B3" s="584"/>
      <c r="C3" s="584"/>
      <c r="D3" s="584"/>
      <c r="E3" s="584"/>
      <c r="F3" s="584"/>
      <c r="G3" s="584"/>
      <c r="H3" s="584"/>
      <c r="I3" s="584" t="s">
        <v>419</v>
      </c>
      <c r="J3" s="584"/>
      <c r="K3" s="584"/>
      <c r="L3" s="584"/>
      <c r="M3" s="584"/>
      <c r="N3" s="584"/>
      <c r="O3" s="584" t="s">
        <v>1026</v>
      </c>
      <c r="P3" s="584"/>
      <c r="Q3" s="584"/>
      <c r="R3" s="584"/>
      <c r="S3" s="584"/>
      <c r="T3" s="584"/>
      <c r="U3" s="584"/>
    </row>
    <row r="4" spans="1:21" s="478" customFormat="1" ht="20.100000000000001" customHeight="1">
      <c r="A4" s="721"/>
      <c r="B4" s="721"/>
      <c r="C4" s="721"/>
      <c r="D4" s="721"/>
      <c r="E4" s="721"/>
      <c r="F4" s="721"/>
      <c r="G4" s="721"/>
      <c r="H4" s="721"/>
      <c r="I4" s="463"/>
      <c r="J4" s="463"/>
      <c r="K4" s="463"/>
      <c r="L4" s="463"/>
      <c r="M4" s="463"/>
      <c r="N4" s="463"/>
      <c r="O4" s="585" t="s">
        <v>420</v>
      </c>
      <c r="P4" s="585"/>
      <c r="Q4" s="585"/>
      <c r="R4" s="585"/>
      <c r="S4" s="585"/>
      <c r="T4" s="585"/>
      <c r="U4" s="585"/>
    </row>
    <row r="5" spans="1:21" s="23" customFormat="1" ht="18" customHeight="1" thickBot="1">
      <c r="A5" s="23" t="s">
        <v>197</v>
      </c>
      <c r="H5" s="31"/>
      <c r="N5" s="31" t="s">
        <v>198</v>
      </c>
      <c r="O5" s="23" t="s">
        <v>197</v>
      </c>
      <c r="U5" s="31" t="s">
        <v>198</v>
      </c>
    </row>
    <row r="6" spans="1:21" s="36" customFormat="1" ht="15" customHeight="1">
      <c r="A6" s="795" t="s">
        <v>393</v>
      </c>
      <c r="B6" s="756" t="s">
        <v>199</v>
      </c>
      <c r="C6" s="722" t="s">
        <v>200</v>
      </c>
      <c r="D6" s="722" t="s">
        <v>201</v>
      </c>
      <c r="E6" s="713" t="s">
        <v>202</v>
      </c>
      <c r="F6" s="714"/>
      <c r="G6" s="714"/>
      <c r="H6" s="714"/>
      <c r="I6" s="756" t="s">
        <v>202</v>
      </c>
      <c r="J6" s="722"/>
      <c r="K6" s="722"/>
      <c r="L6" s="722"/>
      <c r="M6" s="800"/>
      <c r="N6" s="707" t="s">
        <v>176</v>
      </c>
      <c r="O6" s="795" t="s">
        <v>536</v>
      </c>
      <c r="P6" s="756" t="s">
        <v>605</v>
      </c>
      <c r="Q6" s="722"/>
      <c r="R6" s="722"/>
      <c r="S6" s="722"/>
      <c r="T6" s="722"/>
      <c r="U6" s="757"/>
    </row>
    <row r="7" spans="1:21" s="36" customFormat="1" ht="15" customHeight="1">
      <c r="A7" s="796"/>
      <c r="B7" s="605"/>
      <c r="C7" s="573"/>
      <c r="D7" s="573"/>
      <c r="E7" s="602"/>
      <c r="F7" s="743"/>
      <c r="G7" s="743"/>
      <c r="H7" s="743"/>
      <c r="I7" s="605"/>
      <c r="J7" s="573"/>
      <c r="K7" s="573"/>
      <c r="L7" s="573"/>
      <c r="M7" s="595"/>
      <c r="N7" s="709"/>
      <c r="O7" s="796"/>
      <c r="P7" s="605"/>
      <c r="Q7" s="573"/>
      <c r="R7" s="573"/>
      <c r="S7" s="573"/>
      <c r="T7" s="573"/>
      <c r="U7" s="592"/>
    </row>
    <row r="8" spans="1:21" s="36" customFormat="1" ht="15" customHeight="1">
      <c r="A8" s="796"/>
      <c r="B8" s="605"/>
      <c r="C8" s="573"/>
      <c r="D8" s="573"/>
      <c r="E8" s="717"/>
      <c r="F8" s="573" t="s">
        <v>606</v>
      </c>
      <c r="G8" s="781" t="s">
        <v>607</v>
      </c>
      <c r="H8" s="592" t="s">
        <v>203</v>
      </c>
      <c r="I8" s="605" t="s">
        <v>204</v>
      </c>
      <c r="J8" s="573" t="s">
        <v>205</v>
      </c>
      <c r="K8" s="573" t="s">
        <v>608</v>
      </c>
      <c r="L8" s="573" t="s">
        <v>609</v>
      </c>
      <c r="M8" s="595" t="s">
        <v>610</v>
      </c>
      <c r="N8" s="709"/>
      <c r="O8" s="796"/>
      <c r="P8" s="605" t="s">
        <v>611</v>
      </c>
      <c r="Q8" s="573" t="s">
        <v>206</v>
      </c>
      <c r="R8" s="573" t="s">
        <v>207</v>
      </c>
      <c r="S8" s="573" t="s">
        <v>208</v>
      </c>
      <c r="T8" s="573" t="s">
        <v>209</v>
      </c>
      <c r="U8" s="592" t="s">
        <v>210</v>
      </c>
    </row>
    <row r="9" spans="1:21" s="36" customFormat="1" ht="15" customHeight="1">
      <c r="A9" s="797"/>
      <c r="B9" s="685"/>
      <c r="C9" s="686"/>
      <c r="D9" s="686"/>
      <c r="E9" s="787"/>
      <c r="F9" s="787"/>
      <c r="G9" s="782"/>
      <c r="H9" s="801"/>
      <c r="I9" s="788"/>
      <c r="J9" s="787"/>
      <c r="K9" s="787"/>
      <c r="L9" s="787"/>
      <c r="M9" s="802"/>
      <c r="N9" s="711"/>
      <c r="O9" s="797"/>
      <c r="P9" s="788"/>
      <c r="Q9" s="787"/>
      <c r="R9" s="787"/>
      <c r="S9" s="787"/>
      <c r="T9" s="787"/>
      <c r="U9" s="801"/>
    </row>
    <row r="10" spans="1:21" s="42" customFormat="1" ht="29.25" customHeight="1">
      <c r="A10" s="96" t="s">
        <v>741</v>
      </c>
      <c r="B10" s="11">
        <v>62764859</v>
      </c>
      <c r="C10" s="11">
        <v>53401922</v>
      </c>
      <c r="D10" s="11">
        <v>9362937</v>
      </c>
      <c r="E10" s="11">
        <v>62764859</v>
      </c>
      <c r="F10" s="11">
        <v>5312</v>
      </c>
      <c r="G10" s="11">
        <v>713676</v>
      </c>
      <c r="H10" s="11">
        <v>552</v>
      </c>
      <c r="I10" s="11">
        <v>55471</v>
      </c>
      <c r="J10" s="11">
        <v>786929</v>
      </c>
      <c r="K10" s="11">
        <v>1350054</v>
      </c>
      <c r="L10" s="11">
        <v>11390046</v>
      </c>
      <c r="M10" s="11">
        <v>687</v>
      </c>
      <c r="N10" s="145" t="s">
        <v>741</v>
      </c>
      <c r="O10" s="96" t="s">
        <v>741</v>
      </c>
      <c r="P10" s="11">
        <v>552</v>
      </c>
      <c r="Q10" s="11">
        <v>23972927</v>
      </c>
      <c r="R10" s="11">
        <v>5367845</v>
      </c>
      <c r="S10" s="11">
        <v>867843</v>
      </c>
      <c r="T10" s="11">
        <v>16808301</v>
      </c>
      <c r="U10" s="11">
        <v>1444664</v>
      </c>
    </row>
    <row r="11" spans="1:21" s="42" customFormat="1" ht="29.25" customHeight="1">
      <c r="A11" s="96" t="s">
        <v>909</v>
      </c>
      <c r="B11" s="11">
        <v>61646820</v>
      </c>
      <c r="C11" s="11">
        <v>53553254</v>
      </c>
      <c r="D11" s="11">
        <v>8093566</v>
      </c>
      <c r="E11" s="11">
        <v>61646820</v>
      </c>
      <c r="F11" s="11">
        <v>6924</v>
      </c>
      <c r="G11" s="11">
        <v>611340</v>
      </c>
      <c r="H11" s="11">
        <v>106</v>
      </c>
      <c r="I11" s="11">
        <v>43006</v>
      </c>
      <c r="J11" s="11">
        <v>943639</v>
      </c>
      <c r="K11" s="11">
        <v>934751</v>
      </c>
      <c r="L11" s="11">
        <v>11955937</v>
      </c>
      <c r="M11" s="11">
        <v>407</v>
      </c>
      <c r="N11" s="145" t="s">
        <v>909</v>
      </c>
      <c r="O11" s="96" t="s">
        <v>909</v>
      </c>
      <c r="P11" s="11">
        <v>161</v>
      </c>
      <c r="Q11" s="11">
        <v>22957627</v>
      </c>
      <c r="R11" s="11">
        <v>6021666</v>
      </c>
      <c r="S11" s="11">
        <v>1582393</v>
      </c>
      <c r="T11" s="11">
        <v>15571580</v>
      </c>
      <c r="U11" s="11">
        <v>1017283</v>
      </c>
    </row>
    <row r="12" spans="1:21" s="42" customFormat="1" ht="29.25" customHeight="1">
      <c r="A12" s="96" t="s">
        <v>1031</v>
      </c>
      <c r="B12" s="11">
        <v>65241097</v>
      </c>
      <c r="C12" s="11">
        <v>57412115</v>
      </c>
      <c r="D12" s="11">
        <v>7828982</v>
      </c>
      <c r="E12" s="11">
        <v>65241097</v>
      </c>
      <c r="F12" s="11">
        <v>6055</v>
      </c>
      <c r="G12" s="11">
        <v>560055</v>
      </c>
      <c r="H12" s="11">
        <v>0</v>
      </c>
      <c r="I12" s="11">
        <v>48506</v>
      </c>
      <c r="J12" s="11">
        <v>957121</v>
      </c>
      <c r="K12" s="11">
        <v>1156867</v>
      </c>
      <c r="L12" s="11">
        <v>13556833</v>
      </c>
      <c r="M12" s="11">
        <v>0</v>
      </c>
      <c r="N12" s="145" t="s">
        <v>1031</v>
      </c>
      <c r="O12" s="96" t="s">
        <v>1031</v>
      </c>
      <c r="P12" s="11">
        <v>0</v>
      </c>
      <c r="Q12" s="11">
        <v>24026389</v>
      </c>
      <c r="R12" s="11">
        <v>5470194</v>
      </c>
      <c r="S12" s="11">
        <v>1777357</v>
      </c>
      <c r="T12" s="11">
        <v>16523439</v>
      </c>
      <c r="U12" s="11">
        <v>1158281</v>
      </c>
    </row>
    <row r="13" spans="1:21" s="42" customFormat="1" ht="29.25" customHeight="1">
      <c r="A13" s="96" t="s">
        <v>1032</v>
      </c>
      <c r="B13" s="11">
        <v>61501405</v>
      </c>
      <c r="C13" s="11">
        <v>53429005</v>
      </c>
      <c r="D13" s="11">
        <v>8072400</v>
      </c>
      <c r="E13" s="11">
        <v>61501405</v>
      </c>
      <c r="F13" s="11">
        <v>7233</v>
      </c>
      <c r="G13" s="11">
        <v>334174</v>
      </c>
      <c r="H13" s="11">
        <v>0</v>
      </c>
      <c r="I13" s="11">
        <v>54676</v>
      </c>
      <c r="J13" s="11">
        <v>1025648</v>
      </c>
      <c r="K13" s="11">
        <v>565558</v>
      </c>
      <c r="L13" s="11">
        <v>13531002</v>
      </c>
      <c r="M13" s="11">
        <v>2530</v>
      </c>
      <c r="N13" s="145" t="s">
        <v>1032</v>
      </c>
      <c r="O13" s="96" t="s">
        <v>1032</v>
      </c>
      <c r="P13" s="11">
        <v>0</v>
      </c>
      <c r="Q13" s="11">
        <v>24351364</v>
      </c>
      <c r="R13" s="11">
        <v>5406137</v>
      </c>
      <c r="S13" s="11">
        <v>852237</v>
      </c>
      <c r="T13" s="11">
        <v>14068863</v>
      </c>
      <c r="U13" s="11">
        <v>1301983</v>
      </c>
    </row>
    <row r="14" spans="1:21" s="42" customFormat="1" ht="29.25" customHeight="1">
      <c r="A14" s="485" t="s">
        <v>1098</v>
      </c>
      <c r="B14" s="19">
        <f t="shared" ref="B14:M14" si="0">SUM(B16:B27)</f>
        <v>62303458</v>
      </c>
      <c r="C14" s="19">
        <f t="shared" si="0"/>
        <v>54117120</v>
      </c>
      <c r="D14" s="19">
        <f t="shared" si="0"/>
        <v>8186338</v>
      </c>
      <c r="E14" s="19">
        <f>F14+G14+H14+I14+J14+K14+L14+M14+P14+Q14+R14+S14+T14+U14</f>
        <v>62303458</v>
      </c>
      <c r="F14" s="19">
        <f t="shared" si="0"/>
        <v>2089</v>
      </c>
      <c r="G14" s="19">
        <f t="shared" si="0"/>
        <v>321313</v>
      </c>
      <c r="H14" s="19">
        <f t="shared" si="0"/>
        <v>0</v>
      </c>
      <c r="I14" s="19">
        <f t="shared" si="0"/>
        <v>55972</v>
      </c>
      <c r="J14" s="19">
        <f t="shared" si="0"/>
        <v>1060301</v>
      </c>
      <c r="K14" s="19">
        <f t="shared" si="0"/>
        <v>489282</v>
      </c>
      <c r="L14" s="19">
        <f t="shared" si="0"/>
        <v>13954565</v>
      </c>
      <c r="M14" s="19">
        <f t="shared" si="0"/>
        <v>38</v>
      </c>
      <c r="N14" s="71" t="s">
        <v>1098</v>
      </c>
      <c r="O14" s="485" t="s">
        <v>1098</v>
      </c>
      <c r="P14" s="19">
        <f t="shared" ref="P14:U14" si="1">SUM(P16:P27)</f>
        <v>0</v>
      </c>
      <c r="Q14" s="19">
        <f t="shared" si="1"/>
        <v>24942853</v>
      </c>
      <c r="R14" s="19">
        <f t="shared" si="1"/>
        <v>5250068</v>
      </c>
      <c r="S14" s="19">
        <f t="shared" si="1"/>
        <v>46308</v>
      </c>
      <c r="T14" s="19">
        <f t="shared" si="1"/>
        <v>14004183</v>
      </c>
      <c r="U14" s="19">
        <f t="shared" si="1"/>
        <v>2176486</v>
      </c>
    </row>
    <row r="15" spans="1:21" s="36" customFormat="1" ht="8.25" customHeight="1">
      <c r="A15" s="482"/>
      <c r="B15" s="1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62"/>
      <c r="O15" s="482"/>
      <c r="P15" s="11"/>
      <c r="Q15" s="11"/>
      <c r="R15" s="11"/>
      <c r="S15" s="11"/>
      <c r="T15" s="11"/>
      <c r="U15" s="11"/>
    </row>
    <row r="16" spans="1:21" s="36" customFormat="1" ht="29.1" customHeight="1">
      <c r="A16" s="482" t="s">
        <v>184</v>
      </c>
      <c r="B16" s="11">
        <f>C16+D16</f>
        <v>5140987</v>
      </c>
      <c r="C16" s="267">
        <v>4527385</v>
      </c>
      <c r="D16" s="267">
        <v>613602</v>
      </c>
      <c r="E16" s="259">
        <f>SUM(F16:M16,P16:U16)</f>
        <v>5140987</v>
      </c>
      <c r="F16" s="267">
        <v>794</v>
      </c>
      <c r="G16" s="267">
        <v>32463</v>
      </c>
      <c r="H16" s="267"/>
      <c r="I16" s="267">
        <v>8500</v>
      </c>
      <c r="J16" s="267">
        <v>68830</v>
      </c>
      <c r="K16" s="267">
        <v>25301</v>
      </c>
      <c r="L16" s="267">
        <v>1093823</v>
      </c>
      <c r="M16" s="267"/>
      <c r="N16" s="162" t="s">
        <v>15</v>
      </c>
      <c r="O16" s="482" t="s">
        <v>743</v>
      </c>
      <c r="P16" s="267"/>
      <c r="Q16" s="267">
        <v>2283087</v>
      </c>
      <c r="R16" s="267">
        <v>422118</v>
      </c>
      <c r="S16" s="267">
        <v>699</v>
      </c>
      <c r="T16" s="267">
        <v>1025131</v>
      </c>
      <c r="U16" s="267">
        <v>180241</v>
      </c>
    </row>
    <row r="17" spans="1:21" s="36" customFormat="1" ht="29.1" customHeight="1">
      <c r="A17" s="482" t="s">
        <v>185</v>
      </c>
      <c r="B17" s="11">
        <f t="shared" ref="B17:B27" si="2">C17+D17</f>
        <v>4744931</v>
      </c>
      <c r="C17" s="267">
        <v>4162907</v>
      </c>
      <c r="D17" s="267">
        <v>582024</v>
      </c>
      <c r="E17" s="259">
        <f t="shared" ref="E17:E27" si="3">SUM(F17:M17,P17:U17)</f>
        <v>4744931</v>
      </c>
      <c r="F17" s="267">
        <v>882</v>
      </c>
      <c r="G17" s="267">
        <v>21194</v>
      </c>
      <c r="H17" s="267"/>
      <c r="I17" s="267">
        <v>5500</v>
      </c>
      <c r="J17" s="267">
        <v>51443</v>
      </c>
      <c r="K17" s="267">
        <v>10402</v>
      </c>
      <c r="L17" s="267">
        <v>1074104</v>
      </c>
      <c r="M17" s="267"/>
      <c r="N17" s="162" t="s">
        <v>17</v>
      </c>
      <c r="O17" s="482" t="s">
        <v>211</v>
      </c>
      <c r="P17" s="267"/>
      <c r="Q17" s="267">
        <v>1881917</v>
      </c>
      <c r="R17" s="267">
        <v>373150</v>
      </c>
      <c r="S17" s="267">
        <v>733</v>
      </c>
      <c r="T17" s="267">
        <v>1113169</v>
      </c>
      <c r="U17" s="267">
        <v>212437</v>
      </c>
    </row>
    <row r="18" spans="1:21" s="36" customFormat="1" ht="29.1" customHeight="1">
      <c r="A18" s="482" t="s">
        <v>19</v>
      </c>
      <c r="B18" s="11">
        <f t="shared" si="2"/>
        <v>5316170</v>
      </c>
      <c r="C18" s="267">
        <v>4543528</v>
      </c>
      <c r="D18" s="267">
        <v>772642</v>
      </c>
      <c r="E18" s="259">
        <f t="shared" si="3"/>
        <v>5316170</v>
      </c>
      <c r="F18" s="267">
        <v>106</v>
      </c>
      <c r="G18" s="267">
        <v>33009</v>
      </c>
      <c r="H18" s="267"/>
      <c r="I18" s="267">
        <v>14848</v>
      </c>
      <c r="J18" s="267">
        <v>75090</v>
      </c>
      <c r="K18" s="267">
        <v>56363</v>
      </c>
      <c r="L18" s="267">
        <v>1201067</v>
      </c>
      <c r="M18" s="267"/>
      <c r="N18" s="162" t="s">
        <v>20</v>
      </c>
      <c r="O18" s="482" t="s">
        <v>212</v>
      </c>
      <c r="P18" s="267"/>
      <c r="Q18" s="267">
        <v>2044575</v>
      </c>
      <c r="R18" s="267">
        <v>454679</v>
      </c>
      <c r="S18" s="267">
        <v>668</v>
      </c>
      <c r="T18" s="267">
        <v>1235923</v>
      </c>
      <c r="U18" s="267">
        <v>199842</v>
      </c>
    </row>
    <row r="19" spans="1:21" s="36" customFormat="1" ht="29.1" customHeight="1">
      <c r="A19" s="482" t="s">
        <v>22</v>
      </c>
      <c r="B19" s="11">
        <f t="shared" si="2"/>
        <v>5582870</v>
      </c>
      <c r="C19" s="267">
        <v>4837696</v>
      </c>
      <c r="D19" s="267">
        <v>745174</v>
      </c>
      <c r="E19" s="259">
        <f t="shared" si="3"/>
        <v>5582870</v>
      </c>
      <c r="F19" s="267"/>
      <c r="G19" s="267">
        <v>26732</v>
      </c>
      <c r="H19" s="267"/>
      <c r="I19" s="267">
        <v>5300</v>
      </c>
      <c r="J19" s="267">
        <v>89066</v>
      </c>
      <c r="K19" s="267">
        <v>19283</v>
      </c>
      <c r="L19" s="267">
        <v>1030026</v>
      </c>
      <c r="M19" s="267"/>
      <c r="N19" s="162" t="s">
        <v>23</v>
      </c>
      <c r="O19" s="482" t="s">
        <v>213</v>
      </c>
      <c r="P19" s="267"/>
      <c r="Q19" s="267">
        <v>2705518</v>
      </c>
      <c r="R19" s="267">
        <v>378123</v>
      </c>
      <c r="S19" s="267">
        <v>4352</v>
      </c>
      <c r="T19" s="267">
        <v>1163677</v>
      </c>
      <c r="U19" s="267">
        <v>160793</v>
      </c>
    </row>
    <row r="20" spans="1:21" s="36" customFormat="1" ht="29.1" customHeight="1">
      <c r="A20" s="482" t="s">
        <v>25</v>
      </c>
      <c r="B20" s="11">
        <f t="shared" si="2"/>
        <v>5397435</v>
      </c>
      <c r="C20" s="267">
        <v>4652302</v>
      </c>
      <c r="D20" s="267">
        <v>745133</v>
      </c>
      <c r="E20" s="259">
        <f t="shared" si="3"/>
        <v>5397435</v>
      </c>
      <c r="F20" s="267">
        <v>20</v>
      </c>
      <c r="G20" s="267">
        <v>24134</v>
      </c>
      <c r="H20" s="267"/>
      <c r="I20" s="267">
        <v>12048</v>
      </c>
      <c r="J20" s="267">
        <v>96166</v>
      </c>
      <c r="K20" s="267">
        <v>89601</v>
      </c>
      <c r="L20" s="267">
        <v>1382418</v>
      </c>
      <c r="M20" s="267"/>
      <c r="N20" s="162" t="s">
        <v>26</v>
      </c>
      <c r="O20" s="482" t="s">
        <v>744</v>
      </c>
      <c r="P20" s="267"/>
      <c r="Q20" s="267">
        <v>1847415</v>
      </c>
      <c r="R20" s="267">
        <v>431819</v>
      </c>
      <c r="S20" s="267">
        <v>2200</v>
      </c>
      <c r="T20" s="267">
        <v>1333416</v>
      </c>
      <c r="U20" s="267">
        <v>178198</v>
      </c>
    </row>
    <row r="21" spans="1:21" s="36" customFormat="1" ht="29.1" customHeight="1">
      <c r="A21" s="482" t="s">
        <v>28</v>
      </c>
      <c r="B21" s="11">
        <f t="shared" si="2"/>
        <v>5053261</v>
      </c>
      <c r="C21" s="267">
        <v>4392543</v>
      </c>
      <c r="D21" s="267">
        <v>660718</v>
      </c>
      <c r="E21" s="259">
        <f t="shared" si="3"/>
        <v>5053261</v>
      </c>
      <c r="F21" s="267"/>
      <c r="G21" s="267">
        <v>20353</v>
      </c>
      <c r="H21" s="267"/>
      <c r="I21" s="267"/>
      <c r="J21" s="267">
        <v>93256</v>
      </c>
      <c r="K21" s="267">
        <v>45577</v>
      </c>
      <c r="L21" s="267">
        <v>1068343</v>
      </c>
      <c r="M21" s="267"/>
      <c r="N21" s="162" t="s">
        <v>29</v>
      </c>
      <c r="O21" s="482" t="s">
        <v>745</v>
      </c>
      <c r="P21" s="267"/>
      <c r="Q21" s="267">
        <v>2059536</v>
      </c>
      <c r="R21" s="267">
        <v>413143</v>
      </c>
      <c r="S21" s="267">
        <v>4228</v>
      </c>
      <c r="T21" s="267">
        <v>1160464</v>
      </c>
      <c r="U21" s="267">
        <v>188361</v>
      </c>
    </row>
    <row r="22" spans="1:21" s="36" customFormat="1" ht="29.1" customHeight="1">
      <c r="A22" s="482" t="s">
        <v>31</v>
      </c>
      <c r="B22" s="11">
        <f t="shared" si="2"/>
        <v>4749646</v>
      </c>
      <c r="C22" s="267">
        <v>4045291</v>
      </c>
      <c r="D22" s="267">
        <v>704355</v>
      </c>
      <c r="E22" s="259">
        <f t="shared" si="3"/>
        <v>4749646</v>
      </c>
      <c r="F22" s="267"/>
      <c r="G22" s="267">
        <v>26696</v>
      </c>
      <c r="H22" s="267"/>
      <c r="I22" s="267">
        <v>2024</v>
      </c>
      <c r="J22" s="267">
        <v>83900</v>
      </c>
      <c r="K22" s="267">
        <v>33632</v>
      </c>
      <c r="L22" s="267">
        <v>1344013</v>
      </c>
      <c r="M22" s="267"/>
      <c r="N22" s="162" t="s">
        <v>32</v>
      </c>
      <c r="O22" s="482" t="s">
        <v>746</v>
      </c>
      <c r="P22" s="267"/>
      <c r="Q22" s="267">
        <v>1415617</v>
      </c>
      <c r="R22" s="267">
        <v>467221</v>
      </c>
      <c r="S22" s="267">
        <v>2472</v>
      </c>
      <c r="T22" s="267">
        <v>1225121</v>
      </c>
      <c r="U22" s="267">
        <v>148950</v>
      </c>
    </row>
    <row r="23" spans="1:21" s="36" customFormat="1" ht="29.1" customHeight="1">
      <c r="A23" s="482" t="s">
        <v>34</v>
      </c>
      <c r="B23" s="11">
        <f t="shared" si="2"/>
        <v>5392144</v>
      </c>
      <c r="C23" s="267">
        <v>4742024</v>
      </c>
      <c r="D23" s="267">
        <v>650120</v>
      </c>
      <c r="E23" s="259">
        <f t="shared" si="3"/>
        <v>5392144</v>
      </c>
      <c r="F23" s="267"/>
      <c r="G23" s="267">
        <v>26874</v>
      </c>
      <c r="H23" s="267"/>
      <c r="I23" s="267">
        <v>4823</v>
      </c>
      <c r="J23" s="267">
        <v>84855</v>
      </c>
      <c r="K23" s="267">
        <v>90834</v>
      </c>
      <c r="L23" s="267">
        <v>900738</v>
      </c>
      <c r="M23" s="267"/>
      <c r="N23" s="162" t="s">
        <v>35</v>
      </c>
      <c r="O23" s="482" t="s">
        <v>747</v>
      </c>
      <c r="P23" s="267"/>
      <c r="Q23" s="267">
        <v>2495687</v>
      </c>
      <c r="R23" s="267">
        <v>489822</v>
      </c>
      <c r="S23" s="267">
        <v>3025</v>
      </c>
      <c r="T23" s="267">
        <v>1112359</v>
      </c>
      <c r="U23" s="267">
        <v>183127</v>
      </c>
    </row>
    <row r="24" spans="1:21" s="36" customFormat="1" ht="29.25" customHeight="1">
      <c r="A24" s="482" t="s">
        <v>37</v>
      </c>
      <c r="B24" s="11">
        <f t="shared" si="2"/>
        <v>4896718</v>
      </c>
      <c r="C24" s="267">
        <v>4287579</v>
      </c>
      <c r="D24" s="267">
        <v>609139</v>
      </c>
      <c r="E24" s="259">
        <f t="shared" si="3"/>
        <v>4896718</v>
      </c>
      <c r="F24" s="267">
        <v>140</v>
      </c>
      <c r="G24" s="267">
        <v>32667</v>
      </c>
      <c r="H24" s="267"/>
      <c r="I24" s="267"/>
      <c r="J24" s="267">
        <v>66488</v>
      </c>
      <c r="K24" s="267">
        <v>14576</v>
      </c>
      <c r="L24" s="267">
        <v>1096269</v>
      </c>
      <c r="M24" s="267"/>
      <c r="N24" s="162" t="s">
        <v>38</v>
      </c>
      <c r="O24" s="482" t="s">
        <v>748</v>
      </c>
      <c r="P24" s="267"/>
      <c r="Q24" s="267">
        <v>1979819</v>
      </c>
      <c r="R24" s="267">
        <v>396922</v>
      </c>
      <c r="S24" s="267">
        <v>9253</v>
      </c>
      <c r="T24" s="267">
        <v>1172946</v>
      </c>
      <c r="U24" s="267">
        <v>127638</v>
      </c>
    </row>
    <row r="25" spans="1:21" s="36" customFormat="1" ht="29.25" customHeight="1">
      <c r="A25" s="482" t="s">
        <v>40</v>
      </c>
      <c r="B25" s="11">
        <f t="shared" si="2"/>
        <v>5484410</v>
      </c>
      <c r="C25" s="267">
        <v>4740955</v>
      </c>
      <c r="D25" s="267">
        <v>743455</v>
      </c>
      <c r="E25" s="259">
        <f t="shared" si="3"/>
        <v>5484410</v>
      </c>
      <c r="F25" s="267">
        <v>84</v>
      </c>
      <c r="G25" s="267">
        <v>31813</v>
      </c>
      <c r="H25" s="267"/>
      <c r="I25" s="267">
        <v>2929</v>
      </c>
      <c r="J25" s="267">
        <v>108234</v>
      </c>
      <c r="K25" s="267">
        <v>31060</v>
      </c>
      <c r="L25" s="267">
        <v>1423683</v>
      </c>
      <c r="M25" s="267">
        <v>38</v>
      </c>
      <c r="N25" s="162" t="s">
        <v>41</v>
      </c>
      <c r="O25" s="482" t="s">
        <v>214</v>
      </c>
      <c r="P25" s="267"/>
      <c r="Q25" s="267">
        <v>1986707</v>
      </c>
      <c r="R25" s="267">
        <v>475628</v>
      </c>
      <c r="S25" s="267">
        <v>8134</v>
      </c>
      <c r="T25" s="267">
        <v>1206081</v>
      </c>
      <c r="U25" s="267">
        <v>210019</v>
      </c>
    </row>
    <row r="26" spans="1:21" s="36" customFormat="1" ht="29.25" customHeight="1">
      <c r="A26" s="482" t="s">
        <v>43</v>
      </c>
      <c r="B26" s="11">
        <f t="shared" si="2"/>
        <v>4811431</v>
      </c>
      <c r="C26" s="267">
        <v>4115943</v>
      </c>
      <c r="D26" s="267">
        <v>695488</v>
      </c>
      <c r="E26" s="259">
        <f t="shared" si="3"/>
        <v>4811431</v>
      </c>
      <c r="F26" s="267">
        <v>63</v>
      </c>
      <c r="G26" s="267">
        <v>25300</v>
      </c>
      <c r="H26" s="267"/>
      <c r="I26" s="267"/>
      <c r="J26" s="267">
        <v>113074</v>
      </c>
      <c r="K26" s="267">
        <v>33572</v>
      </c>
      <c r="L26" s="267">
        <v>996445</v>
      </c>
      <c r="M26" s="267"/>
      <c r="N26" s="162" t="s">
        <v>44</v>
      </c>
      <c r="O26" s="482" t="s">
        <v>215</v>
      </c>
      <c r="P26" s="267"/>
      <c r="Q26" s="267">
        <v>1905859</v>
      </c>
      <c r="R26" s="267">
        <v>491324</v>
      </c>
      <c r="S26" s="267">
        <v>7834</v>
      </c>
      <c r="T26" s="267">
        <v>1010406</v>
      </c>
      <c r="U26" s="267">
        <v>227554</v>
      </c>
    </row>
    <row r="27" spans="1:21" s="36" customFormat="1" ht="29.25" customHeight="1" thickBot="1">
      <c r="A27" s="128" t="s">
        <v>186</v>
      </c>
      <c r="B27" s="25">
        <f t="shared" si="2"/>
        <v>5733455</v>
      </c>
      <c r="C27" s="268">
        <v>5068967</v>
      </c>
      <c r="D27" s="268">
        <v>664488</v>
      </c>
      <c r="E27" s="132">
        <f t="shared" si="3"/>
        <v>5733455</v>
      </c>
      <c r="F27" s="268"/>
      <c r="G27" s="268">
        <v>20078</v>
      </c>
      <c r="H27" s="268"/>
      <c r="I27" s="268"/>
      <c r="J27" s="268">
        <v>129899</v>
      </c>
      <c r="K27" s="268">
        <v>39081</v>
      </c>
      <c r="L27" s="268">
        <v>1343636</v>
      </c>
      <c r="M27" s="502"/>
      <c r="N27" s="225" t="s">
        <v>46</v>
      </c>
      <c r="O27" s="128" t="s">
        <v>216</v>
      </c>
      <c r="P27" s="273"/>
      <c r="Q27" s="268">
        <v>2337116</v>
      </c>
      <c r="R27" s="268">
        <v>456119</v>
      </c>
      <c r="S27" s="268">
        <v>2710</v>
      </c>
      <c r="T27" s="268">
        <v>1245490</v>
      </c>
      <c r="U27" s="268">
        <v>159326</v>
      </c>
    </row>
    <row r="28" spans="1:21" s="75" customFormat="1" ht="11.1" customHeight="1">
      <c r="A28" s="75" t="s">
        <v>194</v>
      </c>
      <c r="B28" s="80"/>
      <c r="C28" s="80"/>
      <c r="D28" s="80"/>
      <c r="E28" s="80"/>
      <c r="H28" s="61"/>
      <c r="I28" s="80"/>
      <c r="M28" s="80"/>
      <c r="N28" s="61" t="s">
        <v>195</v>
      </c>
      <c r="O28" s="75" t="s">
        <v>194</v>
      </c>
      <c r="Q28" s="80"/>
      <c r="R28" s="80"/>
      <c r="T28" s="80"/>
      <c r="U28" s="61" t="s">
        <v>195</v>
      </c>
    </row>
    <row r="29" spans="1:21" s="75" customFormat="1" ht="11.1" customHeight="1">
      <c r="A29" s="75" t="s">
        <v>217</v>
      </c>
      <c r="H29" s="80"/>
      <c r="N29" s="61" t="s">
        <v>218</v>
      </c>
      <c r="O29" s="75" t="s">
        <v>219</v>
      </c>
      <c r="U29" s="61" t="s">
        <v>218</v>
      </c>
    </row>
    <row r="30" spans="1:21" s="79" customFormat="1" ht="11.1" customHeight="1">
      <c r="A30" s="77" t="s">
        <v>220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1:21" s="65" customFormat="1" ht="11.25">
      <c r="A31" s="226"/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21" s="65" customFormat="1" ht="11.25"/>
    <row r="33" s="65" customFormat="1" ht="11.25"/>
    <row r="34" s="65" customFormat="1" ht="11.25"/>
    <row r="35" s="65" customFormat="1" ht="11.25"/>
  </sheetData>
  <sheetProtection selectLockedCells="1"/>
  <mergeCells count="29">
    <mergeCell ref="E6:H7"/>
    <mergeCell ref="A6:A9"/>
    <mergeCell ref="B6:B9"/>
    <mergeCell ref="C6:C9"/>
    <mergeCell ref="D6:D9"/>
    <mergeCell ref="E8:E9"/>
    <mergeCell ref="F8:F9"/>
    <mergeCell ref="G8:G9"/>
    <mergeCell ref="H8:H9"/>
    <mergeCell ref="A3:H3"/>
    <mergeCell ref="I3:N3"/>
    <mergeCell ref="O3:U3"/>
    <mergeCell ref="A4:H4"/>
    <mergeCell ref="O4:U4"/>
    <mergeCell ref="I6:M7"/>
    <mergeCell ref="N6:N9"/>
    <mergeCell ref="O6:O9"/>
    <mergeCell ref="P6:U7"/>
    <mergeCell ref="I8:I9"/>
    <mergeCell ref="J8:J9"/>
    <mergeCell ref="S8:S9"/>
    <mergeCell ref="T8:T9"/>
    <mergeCell ref="U8:U9"/>
    <mergeCell ref="K8:K9"/>
    <mergeCell ref="R8:R9"/>
    <mergeCell ref="L8:L9"/>
    <mergeCell ref="M8:M9"/>
    <mergeCell ref="P8:P9"/>
    <mergeCell ref="Q8:Q9"/>
  </mergeCells>
  <phoneticPr fontId="19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firstPageNumber="405" pageOrder="overThenDown" orientation="portrait" r:id="rId1"/>
  <headerFooter scaleWithDoc="0" alignWithMargins="0"/>
  <colBreaks count="2" manualBreakCount="2">
    <brk id="8" max="29" man="1"/>
    <brk id="14" max="29" man="1"/>
  </colBreaks>
  <ignoredErrors>
    <ignoredError sqref="E14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103"/>
  <sheetViews>
    <sheetView view="pageBreakPreview" topLeftCell="A19" zoomScaleNormal="100" zoomScaleSheetLayoutView="100" workbookViewId="0">
      <selection activeCell="H25" sqref="H25"/>
    </sheetView>
  </sheetViews>
  <sheetFormatPr defaultRowHeight="14.25"/>
  <cols>
    <col min="1" max="1" width="5.625" style="377" customWidth="1"/>
    <col min="2" max="2" width="10.625" style="377" customWidth="1"/>
    <col min="3" max="5" width="7.125" style="378" customWidth="1"/>
    <col min="6" max="6" width="7.5" style="378" customWidth="1"/>
    <col min="7" max="7" width="9.375" style="378" customWidth="1"/>
    <col min="8" max="9" width="9.25" style="378" customWidth="1"/>
    <col min="10" max="10" width="9.375" style="432" customWidth="1"/>
    <col min="11" max="11" width="10.625" style="377" customWidth="1"/>
    <col min="12" max="12" width="11.625" style="378" customWidth="1"/>
    <col min="13" max="16" width="11.875" style="378" customWidth="1"/>
    <col min="17" max="17" width="12.625" style="378" customWidth="1"/>
    <col min="18" max="18" width="6.625" style="378" customWidth="1"/>
    <col min="19" max="20" width="6.625" style="432" customWidth="1"/>
    <col min="21" max="23" width="8.625" style="378" customWidth="1"/>
    <col min="24" max="25" width="8.875" style="378" customWidth="1"/>
    <col min="26" max="26" width="9.125" style="378" customWidth="1"/>
    <col min="27" max="27" width="8.125" style="378" customWidth="1"/>
    <col min="28" max="28" width="10.625" style="378" customWidth="1"/>
    <col min="29" max="29" width="6.625" style="378" customWidth="1"/>
    <col min="30" max="30" width="11.625" style="377" customWidth="1"/>
    <col min="31" max="34" width="10.625" style="378" customWidth="1"/>
    <col min="35" max="35" width="10.625" style="379" customWidth="1"/>
    <col min="36" max="36" width="11.125" style="379" customWidth="1"/>
    <col min="37" max="16384" width="9" style="379"/>
  </cols>
  <sheetData>
    <row r="1" spans="1:36" s="440" customFormat="1" ht="14.1" customHeight="1">
      <c r="J1" s="441" t="s">
        <v>1077</v>
      </c>
      <c r="K1" s="442" t="s">
        <v>1078</v>
      </c>
      <c r="L1" s="443"/>
      <c r="M1" s="443"/>
      <c r="N1" s="444"/>
      <c r="O1" s="444"/>
      <c r="P1" s="444"/>
      <c r="Q1" s="444"/>
      <c r="R1" s="444"/>
      <c r="S1" s="445"/>
      <c r="T1" s="445"/>
      <c r="U1" s="444"/>
      <c r="V1" s="444"/>
      <c r="W1" s="444"/>
      <c r="X1" s="444"/>
      <c r="Y1" s="444"/>
      <c r="Z1" s="444"/>
      <c r="AA1" s="444"/>
      <c r="AB1" s="443" t="s">
        <v>1079</v>
      </c>
      <c r="AC1" s="442" t="s">
        <v>1080</v>
      </c>
      <c r="AE1" s="444"/>
      <c r="AF1" s="444"/>
      <c r="AG1" s="444"/>
      <c r="AH1" s="444"/>
    </row>
    <row r="2" spans="1:36" s="348" customFormat="1" ht="14.1" customHeight="1">
      <c r="J2" s="350"/>
      <c r="K2" s="347"/>
      <c r="L2" s="346"/>
      <c r="M2" s="346"/>
      <c r="N2" s="345"/>
      <c r="O2" s="345"/>
      <c r="P2" s="345"/>
      <c r="Q2" s="345"/>
      <c r="R2" s="345"/>
      <c r="S2" s="408"/>
      <c r="T2" s="408"/>
      <c r="U2" s="345"/>
      <c r="V2" s="345"/>
      <c r="W2" s="345"/>
      <c r="X2" s="345"/>
      <c r="Y2" s="345"/>
      <c r="Z2" s="345"/>
      <c r="AA2" s="345"/>
      <c r="AB2" s="346"/>
      <c r="AC2" s="346"/>
      <c r="AD2" s="347"/>
      <c r="AE2" s="345"/>
      <c r="AF2" s="345"/>
      <c r="AG2" s="345"/>
      <c r="AH2" s="345"/>
    </row>
    <row r="3" spans="1:36" s="465" customFormat="1" ht="20.100000000000001" customHeight="1">
      <c r="A3" s="881" t="s">
        <v>421</v>
      </c>
      <c r="B3" s="881"/>
      <c r="C3" s="881"/>
      <c r="D3" s="881"/>
      <c r="E3" s="881"/>
      <c r="F3" s="881"/>
      <c r="G3" s="881"/>
      <c r="H3" s="881"/>
      <c r="I3" s="881"/>
      <c r="J3" s="881"/>
      <c r="K3" s="653" t="s">
        <v>422</v>
      </c>
      <c r="L3" s="653"/>
      <c r="M3" s="653"/>
      <c r="N3" s="653"/>
      <c r="O3" s="653"/>
      <c r="P3" s="653"/>
      <c r="Q3" s="653"/>
      <c r="R3" s="848" t="s">
        <v>641</v>
      </c>
      <c r="S3" s="848"/>
      <c r="T3" s="848"/>
      <c r="U3" s="848"/>
      <c r="V3" s="848"/>
      <c r="W3" s="848"/>
      <c r="X3" s="848"/>
      <c r="Y3" s="848"/>
      <c r="Z3" s="848"/>
      <c r="AA3" s="848"/>
      <c r="AB3" s="848"/>
      <c r="AC3" s="653" t="s">
        <v>422</v>
      </c>
      <c r="AD3" s="653"/>
      <c r="AE3" s="653"/>
      <c r="AF3" s="653"/>
      <c r="AG3" s="653"/>
      <c r="AH3" s="653"/>
      <c r="AI3" s="653"/>
      <c r="AJ3" s="653"/>
    </row>
    <row r="4" spans="1:36" s="498" customFormat="1" ht="24" customHeight="1">
      <c r="A4" s="848" t="s">
        <v>424</v>
      </c>
      <c r="B4" s="848"/>
      <c r="C4" s="848"/>
      <c r="D4" s="848"/>
      <c r="E4" s="848"/>
      <c r="F4" s="848"/>
      <c r="G4" s="848"/>
      <c r="H4" s="848"/>
      <c r="I4" s="848"/>
      <c r="J4" s="848"/>
      <c r="K4" s="464"/>
      <c r="R4" s="622" t="s">
        <v>642</v>
      </c>
      <c r="S4" s="622"/>
      <c r="T4" s="622"/>
      <c r="U4" s="622"/>
      <c r="V4" s="622"/>
      <c r="W4" s="622"/>
      <c r="X4" s="622"/>
      <c r="Y4" s="622"/>
      <c r="Z4" s="622"/>
      <c r="AA4" s="622"/>
      <c r="AB4" s="622"/>
      <c r="AC4" s="867" t="s">
        <v>423</v>
      </c>
      <c r="AD4" s="867"/>
      <c r="AE4" s="867"/>
      <c r="AF4" s="867"/>
      <c r="AG4" s="867"/>
      <c r="AH4" s="867"/>
      <c r="AI4" s="867"/>
      <c r="AJ4" s="867"/>
    </row>
    <row r="5" spans="1:36" s="349" customFormat="1" ht="18" customHeight="1" thickBot="1">
      <c r="A5" s="349" t="s">
        <v>221</v>
      </c>
      <c r="J5" s="350" t="s">
        <v>222</v>
      </c>
      <c r="K5" s="349" t="s">
        <v>221</v>
      </c>
      <c r="R5" s="350" t="s">
        <v>187</v>
      </c>
      <c r="S5" s="349" t="s">
        <v>187</v>
      </c>
      <c r="T5" s="409"/>
      <c r="AB5" s="350" t="s">
        <v>222</v>
      </c>
      <c r="AC5" s="349" t="s">
        <v>221</v>
      </c>
      <c r="AH5" s="350"/>
      <c r="AJ5" s="350" t="s">
        <v>222</v>
      </c>
    </row>
    <row r="6" spans="1:36" s="348" customFormat="1" ht="12.75" customHeight="1">
      <c r="A6" s="803" t="s">
        <v>564</v>
      </c>
      <c r="B6" s="804"/>
      <c r="C6" s="842" t="s">
        <v>223</v>
      </c>
      <c r="D6" s="843"/>
      <c r="E6" s="843"/>
      <c r="F6" s="844"/>
      <c r="G6" s="871" t="s">
        <v>224</v>
      </c>
      <c r="H6" s="872"/>
      <c r="I6" s="872"/>
      <c r="J6" s="872"/>
      <c r="K6" s="614" t="s">
        <v>225</v>
      </c>
      <c r="L6" s="645" t="s">
        <v>226</v>
      </c>
      <c r="M6" s="645"/>
      <c r="N6" s="645"/>
      <c r="O6" s="645"/>
      <c r="P6" s="645"/>
      <c r="Q6" s="645"/>
      <c r="R6" s="827" t="s">
        <v>1039</v>
      </c>
      <c r="S6" s="858"/>
      <c r="T6" s="860" t="s">
        <v>227</v>
      </c>
      <c r="U6" s="826" t="s">
        <v>228</v>
      </c>
      <c r="V6" s="827"/>
      <c r="W6" s="858"/>
      <c r="X6" s="826" t="s">
        <v>229</v>
      </c>
      <c r="Y6" s="827"/>
      <c r="Z6" s="827"/>
      <c r="AA6" s="828"/>
      <c r="AB6" s="863" t="s">
        <v>230</v>
      </c>
      <c r="AC6" s="803" t="s">
        <v>564</v>
      </c>
      <c r="AD6" s="804"/>
      <c r="AE6" s="636" t="s">
        <v>231</v>
      </c>
      <c r="AF6" s="645"/>
      <c r="AG6" s="645"/>
      <c r="AH6" s="645"/>
      <c r="AI6" s="645"/>
      <c r="AJ6" s="645"/>
    </row>
    <row r="7" spans="1:36" s="348" customFormat="1" ht="12.75" customHeight="1">
      <c r="A7" s="805"/>
      <c r="B7" s="806"/>
      <c r="C7" s="845"/>
      <c r="D7" s="846"/>
      <c r="E7" s="846"/>
      <c r="F7" s="847"/>
      <c r="G7" s="873"/>
      <c r="H7" s="874"/>
      <c r="I7" s="874"/>
      <c r="J7" s="874"/>
      <c r="K7" s="615"/>
      <c r="L7" s="667"/>
      <c r="M7" s="667"/>
      <c r="N7" s="667"/>
      <c r="O7" s="667"/>
      <c r="P7" s="667"/>
      <c r="Q7" s="667"/>
      <c r="R7" s="830"/>
      <c r="S7" s="859"/>
      <c r="T7" s="861"/>
      <c r="U7" s="829"/>
      <c r="V7" s="830"/>
      <c r="W7" s="859"/>
      <c r="X7" s="829"/>
      <c r="Y7" s="830"/>
      <c r="Z7" s="830"/>
      <c r="AA7" s="831"/>
      <c r="AB7" s="864"/>
      <c r="AC7" s="805"/>
      <c r="AD7" s="806"/>
      <c r="AE7" s="866"/>
      <c r="AF7" s="667"/>
      <c r="AG7" s="667"/>
      <c r="AH7" s="667"/>
      <c r="AI7" s="667"/>
      <c r="AJ7" s="667"/>
    </row>
    <row r="8" spans="1:36" s="348" customFormat="1" ht="12.75" customHeight="1">
      <c r="A8" s="805"/>
      <c r="B8" s="806"/>
      <c r="C8" s="875" t="s">
        <v>232</v>
      </c>
      <c r="D8" s="878" t="s">
        <v>1040</v>
      </c>
      <c r="E8" s="821" t="s">
        <v>233</v>
      </c>
      <c r="F8" s="821" t="s">
        <v>234</v>
      </c>
      <c r="G8" s="850" t="s">
        <v>235</v>
      </c>
      <c r="H8" s="851"/>
      <c r="I8" s="851"/>
      <c r="J8" s="853" t="s">
        <v>1041</v>
      </c>
      <c r="K8" s="615"/>
      <c r="L8" s="655" t="s">
        <v>236</v>
      </c>
      <c r="M8" s="617" t="s">
        <v>615</v>
      </c>
      <c r="N8" s="832" t="s">
        <v>237</v>
      </c>
      <c r="O8" s="832" t="s">
        <v>238</v>
      </c>
      <c r="P8" s="617" t="s">
        <v>239</v>
      </c>
      <c r="Q8" s="823" t="s">
        <v>394</v>
      </c>
      <c r="R8" s="868" t="s">
        <v>240</v>
      </c>
      <c r="S8" s="835" t="s">
        <v>241</v>
      </c>
      <c r="T8" s="861"/>
      <c r="U8" s="839" t="s">
        <v>242</v>
      </c>
      <c r="V8" s="818" t="s">
        <v>243</v>
      </c>
      <c r="W8" s="818" t="s">
        <v>244</v>
      </c>
      <c r="X8" s="811" t="s">
        <v>616</v>
      </c>
      <c r="Y8" s="839" t="s">
        <v>1101</v>
      </c>
      <c r="Z8" s="811" t="s">
        <v>245</v>
      </c>
      <c r="AA8" s="811" t="s">
        <v>246</v>
      </c>
      <c r="AB8" s="864"/>
      <c r="AC8" s="805"/>
      <c r="AD8" s="806"/>
      <c r="AE8" s="628" t="s">
        <v>247</v>
      </c>
      <c r="AF8" s="617" t="s">
        <v>395</v>
      </c>
      <c r="AG8" s="625" t="s">
        <v>920</v>
      </c>
      <c r="AH8" s="625" t="s">
        <v>617</v>
      </c>
      <c r="AI8" s="625" t="s">
        <v>618</v>
      </c>
      <c r="AJ8" s="625" t="s">
        <v>982</v>
      </c>
    </row>
    <row r="9" spans="1:36" s="348" customFormat="1" ht="12.75" customHeight="1">
      <c r="A9" s="805"/>
      <c r="B9" s="806"/>
      <c r="C9" s="876"/>
      <c r="D9" s="879"/>
      <c r="E9" s="849"/>
      <c r="F9" s="849"/>
      <c r="G9" s="852"/>
      <c r="H9" s="846"/>
      <c r="I9" s="846"/>
      <c r="J9" s="854"/>
      <c r="K9" s="615"/>
      <c r="L9" s="838"/>
      <c r="M9" s="618"/>
      <c r="N9" s="833"/>
      <c r="O9" s="833"/>
      <c r="P9" s="618"/>
      <c r="Q9" s="824"/>
      <c r="R9" s="869"/>
      <c r="S9" s="836"/>
      <c r="T9" s="861"/>
      <c r="U9" s="840"/>
      <c r="V9" s="819"/>
      <c r="W9" s="819"/>
      <c r="X9" s="812"/>
      <c r="Y9" s="840"/>
      <c r="Z9" s="812"/>
      <c r="AA9" s="812"/>
      <c r="AB9" s="864"/>
      <c r="AC9" s="805"/>
      <c r="AD9" s="806"/>
      <c r="AE9" s="620"/>
      <c r="AF9" s="631"/>
      <c r="AG9" s="809"/>
      <c r="AH9" s="809"/>
      <c r="AI9" s="809"/>
      <c r="AJ9" s="809"/>
    </row>
    <row r="10" spans="1:36" s="348" customFormat="1" ht="12.75" customHeight="1">
      <c r="A10" s="805"/>
      <c r="B10" s="806"/>
      <c r="C10" s="876"/>
      <c r="D10" s="879"/>
      <c r="E10" s="849"/>
      <c r="F10" s="849"/>
      <c r="G10" s="856" t="s">
        <v>248</v>
      </c>
      <c r="H10" s="821" t="s">
        <v>249</v>
      </c>
      <c r="I10" s="821" t="s">
        <v>402</v>
      </c>
      <c r="J10" s="854"/>
      <c r="K10" s="615"/>
      <c r="L10" s="838"/>
      <c r="M10" s="618"/>
      <c r="N10" s="833"/>
      <c r="O10" s="833"/>
      <c r="P10" s="618"/>
      <c r="Q10" s="824"/>
      <c r="R10" s="869"/>
      <c r="S10" s="836"/>
      <c r="T10" s="861"/>
      <c r="U10" s="840"/>
      <c r="V10" s="819"/>
      <c r="W10" s="819"/>
      <c r="X10" s="812"/>
      <c r="Y10" s="840"/>
      <c r="Z10" s="812"/>
      <c r="AA10" s="812"/>
      <c r="AB10" s="864"/>
      <c r="AC10" s="805"/>
      <c r="AD10" s="806"/>
      <c r="AE10" s="620"/>
      <c r="AF10" s="631"/>
      <c r="AG10" s="809"/>
      <c r="AH10" s="809"/>
      <c r="AI10" s="809"/>
      <c r="AJ10" s="809"/>
    </row>
    <row r="11" spans="1:36" s="348" customFormat="1" ht="35.1" customHeight="1">
      <c r="A11" s="807"/>
      <c r="B11" s="808"/>
      <c r="C11" s="877"/>
      <c r="D11" s="880"/>
      <c r="E11" s="822"/>
      <c r="F11" s="822"/>
      <c r="G11" s="857"/>
      <c r="H11" s="822"/>
      <c r="I11" s="822"/>
      <c r="J11" s="855"/>
      <c r="K11" s="616"/>
      <c r="L11" s="656"/>
      <c r="M11" s="619"/>
      <c r="N11" s="834"/>
      <c r="O11" s="834"/>
      <c r="P11" s="619"/>
      <c r="Q11" s="825"/>
      <c r="R11" s="870"/>
      <c r="S11" s="837"/>
      <c r="T11" s="862"/>
      <c r="U11" s="841"/>
      <c r="V11" s="820"/>
      <c r="W11" s="820"/>
      <c r="X11" s="813"/>
      <c r="Y11" s="841"/>
      <c r="Z11" s="813"/>
      <c r="AA11" s="813"/>
      <c r="AB11" s="865"/>
      <c r="AC11" s="807"/>
      <c r="AD11" s="808"/>
      <c r="AE11" s="621"/>
      <c r="AF11" s="632"/>
      <c r="AG11" s="810"/>
      <c r="AH11" s="810"/>
      <c r="AI11" s="810"/>
      <c r="AJ11" s="810"/>
    </row>
    <row r="12" spans="1:36" s="348" customFormat="1" ht="15" customHeight="1">
      <c r="A12" s="816" t="s">
        <v>741</v>
      </c>
      <c r="B12" s="817"/>
      <c r="C12" s="410">
        <v>24</v>
      </c>
      <c r="D12" s="410">
        <v>240</v>
      </c>
      <c r="E12" s="410">
        <v>302</v>
      </c>
      <c r="F12" s="352">
        <v>0</v>
      </c>
      <c r="G12" s="410">
        <v>0</v>
      </c>
      <c r="H12" s="410">
        <v>49</v>
      </c>
      <c r="I12" s="410">
        <v>0</v>
      </c>
      <c r="J12" s="410">
        <v>16</v>
      </c>
      <c r="K12" s="469" t="s">
        <v>741</v>
      </c>
      <c r="L12" s="382">
        <v>4</v>
      </c>
      <c r="M12" s="382">
        <v>0</v>
      </c>
      <c r="N12" s="382">
        <v>3</v>
      </c>
      <c r="O12" s="382">
        <v>0</v>
      </c>
      <c r="P12" s="382">
        <v>0</v>
      </c>
      <c r="Q12" s="382">
        <v>5</v>
      </c>
      <c r="R12" s="411">
        <v>0</v>
      </c>
      <c r="S12" s="411">
        <v>2</v>
      </c>
      <c r="T12" s="411">
        <v>0</v>
      </c>
      <c r="U12" s="411">
        <v>4</v>
      </c>
      <c r="V12" s="411">
        <v>13</v>
      </c>
      <c r="W12" s="411">
        <v>3</v>
      </c>
      <c r="X12" s="411">
        <v>3</v>
      </c>
      <c r="Y12" s="411" t="s">
        <v>1100</v>
      </c>
      <c r="Z12" s="411">
        <v>23</v>
      </c>
      <c r="AA12" s="411">
        <v>16</v>
      </c>
      <c r="AB12" s="353" t="s">
        <v>741</v>
      </c>
      <c r="AC12" s="816" t="s">
        <v>741</v>
      </c>
      <c r="AD12" s="817"/>
      <c r="AE12" s="382">
        <v>3</v>
      </c>
      <c r="AF12" s="382">
        <v>0</v>
      </c>
      <c r="AG12" s="382">
        <v>45</v>
      </c>
      <c r="AH12" s="382">
        <v>0</v>
      </c>
      <c r="AI12" s="412">
        <v>182</v>
      </c>
      <c r="AJ12" s="413" t="s">
        <v>107</v>
      </c>
    </row>
    <row r="13" spans="1:36" s="348" customFormat="1" ht="15" customHeight="1">
      <c r="A13" s="816" t="s">
        <v>992</v>
      </c>
      <c r="B13" s="817"/>
      <c r="C13" s="410">
        <v>34</v>
      </c>
      <c r="D13" s="410">
        <v>206</v>
      </c>
      <c r="E13" s="410">
        <v>265</v>
      </c>
      <c r="F13" s="352">
        <v>207</v>
      </c>
      <c r="G13" s="410">
        <v>1</v>
      </c>
      <c r="H13" s="410">
        <v>47</v>
      </c>
      <c r="I13" s="410">
        <v>1</v>
      </c>
      <c r="J13" s="410">
        <v>16</v>
      </c>
      <c r="K13" s="469" t="s">
        <v>909</v>
      </c>
      <c r="L13" s="382">
        <v>4</v>
      </c>
      <c r="M13" s="382">
        <v>1</v>
      </c>
      <c r="N13" s="382">
        <v>5</v>
      </c>
      <c r="O13" s="382">
        <v>0</v>
      </c>
      <c r="P13" s="382">
        <v>3</v>
      </c>
      <c r="Q13" s="382">
        <v>5</v>
      </c>
      <c r="R13" s="411">
        <v>0</v>
      </c>
      <c r="S13" s="411">
        <v>4</v>
      </c>
      <c r="T13" s="411">
        <v>0</v>
      </c>
      <c r="U13" s="411">
        <v>3</v>
      </c>
      <c r="V13" s="411">
        <v>13</v>
      </c>
      <c r="W13" s="411">
        <v>2</v>
      </c>
      <c r="X13" s="411">
        <v>3</v>
      </c>
      <c r="Y13" s="411" t="s">
        <v>1100</v>
      </c>
      <c r="Z13" s="411">
        <v>28</v>
      </c>
      <c r="AA13" s="411">
        <v>9</v>
      </c>
      <c r="AB13" s="353" t="s">
        <v>909</v>
      </c>
      <c r="AC13" s="816" t="s">
        <v>992</v>
      </c>
      <c r="AD13" s="817"/>
      <c r="AE13" s="382">
        <v>3</v>
      </c>
      <c r="AF13" s="382">
        <v>0</v>
      </c>
      <c r="AG13" s="382">
        <v>54</v>
      </c>
      <c r="AH13" s="382">
        <v>1</v>
      </c>
      <c r="AI13" s="412">
        <v>216</v>
      </c>
      <c r="AJ13" s="413">
        <v>14</v>
      </c>
    </row>
    <row r="14" spans="1:36" s="348" customFormat="1" ht="15" customHeight="1">
      <c r="A14" s="816" t="s">
        <v>1031</v>
      </c>
      <c r="B14" s="817"/>
      <c r="C14" s="410">
        <v>44</v>
      </c>
      <c r="D14" s="410">
        <v>281</v>
      </c>
      <c r="E14" s="410">
        <v>319</v>
      </c>
      <c r="F14" s="352">
        <v>1</v>
      </c>
      <c r="G14" s="410">
        <v>1</v>
      </c>
      <c r="H14" s="410">
        <v>36</v>
      </c>
      <c r="I14" s="410">
        <v>3</v>
      </c>
      <c r="J14" s="410">
        <v>14</v>
      </c>
      <c r="K14" s="469" t="s">
        <v>1031</v>
      </c>
      <c r="L14" s="382">
        <v>5</v>
      </c>
      <c r="M14" s="382">
        <v>1</v>
      </c>
      <c r="N14" s="382">
        <v>9</v>
      </c>
      <c r="O14" s="382">
        <v>0</v>
      </c>
      <c r="P14" s="382">
        <v>0</v>
      </c>
      <c r="Q14" s="382">
        <v>5</v>
      </c>
      <c r="R14" s="411">
        <v>0</v>
      </c>
      <c r="S14" s="411">
        <v>7</v>
      </c>
      <c r="T14" s="411">
        <v>0</v>
      </c>
      <c r="U14" s="411">
        <v>4</v>
      </c>
      <c r="V14" s="411">
        <v>15</v>
      </c>
      <c r="W14" s="411">
        <v>23</v>
      </c>
      <c r="X14" s="411">
        <v>1</v>
      </c>
      <c r="Y14" s="411" t="s">
        <v>1100</v>
      </c>
      <c r="Z14" s="411">
        <v>34</v>
      </c>
      <c r="AA14" s="411">
        <v>10</v>
      </c>
      <c r="AB14" s="353" t="s">
        <v>1031</v>
      </c>
      <c r="AC14" s="816" t="s">
        <v>1031</v>
      </c>
      <c r="AD14" s="817"/>
      <c r="AE14" s="382">
        <v>3</v>
      </c>
      <c r="AF14" s="382">
        <v>0</v>
      </c>
      <c r="AG14" s="382">
        <v>63</v>
      </c>
      <c r="AH14" s="382">
        <v>1</v>
      </c>
      <c r="AI14" s="412">
        <v>264</v>
      </c>
      <c r="AJ14" s="413">
        <v>16</v>
      </c>
    </row>
    <row r="15" spans="1:36" s="348" customFormat="1" ht="15" customHeight="1">
      <c r="A15" s="816" t="s">
        <v>1032</v>
      </c>
      <c r="B15" s="817"/>
      <c r="C15" s="410">
        <v>42</v>
      </c>
      <c r="D15" s="410">
        <v>308</v>
      </c>
      <c r="E15" s="410">
        <v>376</v>
      </c>
      <c r="F15" s="352">
        <v>265</v>
      </c>
      <c r="G15" s="410">
        <v>2</v>
      </c>
      <c r="H15" s="410">
        <v>44</v>
      </c>
      <c r="I15" s="410">
        <v>13</v>
      </c>
      <c r="J15" s="410">
        <v>16</v>
      </c>
      <c r="K15" s="469" t="s">
        <v>1032</v>
      </c>
      <c r="L15" s="382">
        <v>8</v>
      </c>
      <c r="M15" s="382">
        <v>1</v>
      </c>
      <c r="N15" s="382">
        <v>24</v>
      </c>
      <c r="O15" s="382">
        <v>0</v>
      </c>
      <c r="P15" s="382">
        <v>0</v>
      </c>
      <c r="Q15" s="382">
        <v>0</v>
      </c>
      <c r="R15" s="411">
        <v>1</v>
      </c>
      <c r="S15" s="411">
        <v>9</v>
      </c>
      <c r="T15" s="411">
        <v>0</v>
      </c>
      <c r="U15" s="411">
        <v>4</v>
      </c>
      <c r="V15" s="411">
        <v>16</v>
      </c>
      <c r="W15" s="411">
        <v>45</v>
      </c>
      <c r="X15" s="411">
        <v>3</v>
      </c>
      <c r="Y15" s="411" t="s">
        <v>107</v>
      </c>
      <c r="Z15" s="411">
        <v>36</v>
      </c>
      <c r="AA15" s="411">
        <v>3</v>
      </c>
      <c r="AB15" s="353" t="s">
        <v>1032</v>
      </c>
      <c r="AC15" s="816" t="s">
        <v>1032</v>
      </c>
      <c r="AD15" s="817"/>
      <c r="AE15" s="382">
        <v>2</v>
      </c>
      <c r="AF15" s="382">
        <v>0</v>
      </c>
      <c r="AG15" s="382">
        <v>59</v>
      </c>
      <c r="AH15" s="382">
        <v>1</v>
      </c>
      <c r="AI15" s="412">
        <v>324</v>
      </c>
      <c r="AJ15" s="413">
        <v>24</v>
      </c>
    </row>
    <row r="16" spans="1:36" s="385" customFormat="1" ht="15" customHeight="1">
      <c r="A16" s="814" t="s">
        <v>1098</v>
      </c>
      <c r="B16" s="814"/>
      <c r="C16" s="525">
        <f t="shared" ref="C16:J16" si="0">SUM(C18:C40)</f>
        <v>47</v>
      </c>
      <c r="D16" s="525">
        <f t="shared" si="0"/>
        <v>40</v>
      </c>
      <c r="E16" s="525">
        <f t="shared" si="0"/>
        <v>105</v>
      </c>
      <c r="F16" s="525">
        <f t="shared" si="0"/>
        <v>267</v>
      </c>
      <c r="G16" s="525">
        <f t="shared" si="0"/>
        <v>2</v>
      </c>
      <c r="H16" s="525">
        <f t="shared" si="0"/>
        <v>40</v>
      </c>
      <c r="I16" s="525">
        <f t="shared" si="0"/>
        <v>12</v>
      </c>
      <c r="J16" s="525">
        <f t="shared" si="0"/>
        <v>13</v>
      </c>
      <c r="K16" s="521" t="s">
        <v>1098</v>
      </c>
      <c r="L16" s="383">
        <f t="shared" ref="L16:AA16" si="1">SUM(L18:L40)</f>
        <v>9</v>
      </c>
      <c r="M16" s="383">
        <f t="shared" si="1"/>
        <v>1</v>
      </c>
      <c r="N16" s="383">
        <f t="shared" si="1"/>
        <v>35</v>
      </c>
      <c r="O16" s="383">
        <f t="shared" si="1"/>
        <v>1</v>
      </c>
      <c r="P16" s="383">
        <f t="shared" si="1"/>
        <v>0</v>
      </c>
      <c r="Q16" s="383">
        <f t="shared" si="1"/>
        <v>0</v>
      </c>
      <c r="R16" s="526">
        <f t="shared" si="1"/>
        <v>1</v>
      </c>
      <c r="S16" s="526">
        <f t="shared" si="1"/>
        <v>11</v>
      </c>
      <c r="T16" s="526">
        <f t="shared" si="1"/>
        <v>0</v>
      </c>
      <c r="U16" s="526">
        <f t="shared" si="1"/>
        <v>3</v>
      </c>
      <c r="V16" s="526">
        <f t="shared" si="1"/>
        <v>13</v>
      </c>
      <c r="W16" s="526">
        <f t="shared" si="1"/>
        <v>74</v>
      </c>
      <c r="X16" s="526">
        <f t="shared" si="1"/>
        <v>1</v>
      </c>
      <c r="Y16" s="526">
        <f t="shared" si="1"/>
        <v>7</v>
      </c>
      <c r="Z16" s="526">
        <f t="shared" si="1"/>
        <v>34</v>
      </c>
      <c r="AA16" s="526">
        <f t="shared" si="1"/>
        <v>4</v>
      </c>
      <c r="AB16" s="356" t="s">
        <v>1098</v>
      </c>
      <c r="AC16" s="815" t="s">
        <v>1098</v>
      </c>
      <c r="AD16" s="678"/>
      <c r="AE16" s="383">
        <f t="shared" ref="AE16:AJ16" si="2">SUM(AE18:AE40)</f>
        <v>5</v>
      </c>
      <c r="AF16" s="383">
        <f t="shared" si="2"/>
        <v>0</v>
      </c>
      <c r="AG16" s="383">
        <f t="shared" si="2"/>
        <v>63</v>
      </c>
      <c r="AH16" s="383">
        <f t="shared" si="2"/>
        <v>1</v>
      </c>
      <c r="AI16" s="527">
        <f t="shared" si="2"/>
        <v>340</v>
      </c>
      <c r="AJ16" s="528">
        <f t="shared" si="2"/>
        <v>30</v>
      </c>
    </row>
    <row r="17" spans="1:36" s="348" customFormat="1" ht="10.7" customHeight="1">
      <c r="A17" s="414"/>
      <c r="B17" s="415"/>
      <c r="C17" s="410"/>
      <c r="D17" s="410"/>
      <c r="E17" s="410"/>
      <c r="F17" s="410"/>
      <c r="G17" s="410"/>
      <c r="H17" s="410"/>
      <c r="I17" s="410"/>
      <c r="J17" s="410"/>
      <c r="K17" s="522"/>
      <c r="L17" s="382"/>
      <c r="M17" s="382"/>
      <c r="N17" s="382"/>
      <c r="O17" s="382"/>
      <c r="P17" s="382"/>
      <c r="Q17" s="382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6"/>
      <c r="AC17" s="414"/>
      <c r="AD17" s="415"/>
      <c r="AE17" s="382"/>
      <c r="AF17" s="382"/>
      <c r="AG17" s="382"/>
      <c r="AH17" s="382"/>
      <c r="AJ17" s="417"/>
    </row>
    <row r="18" spans="1:36" s="348" customFormat="1" ht="14.45" customHeight="1">
      <c r="A18" s="529" t="s">
        <v>53</v>
      </c>
      <c r="B18" s="530" t="s">
        <v>752</v>
      </c>
      <c r="C18" s="531">
        <v>8</v>
      </c>
      <c r="D18" s="531">
        <v>14</v>
      </c>
      <c r="E18" s="531">
        <v>16</v>
      </c>
      <c r="F18" s="531">
        <v>67</v>
      </c>
      <c r="G18" s="531"/>
      <c r="H18" s="531">
        <v>5</v>
      </c>
      <c r="I18" s="531">
        <v>2</v>
      </c>
      <c r="J18" s="531">
        <v>1</v>
      </c>
      <c r="K18" s="532" t="s">
        <v>53</v>
      </c>
      <c r="L18" s="533"/>
      <c r="M18" s="533"/>
      <c r="N18" s="533">
        <v>2</v>
      </c>
      <c r="O18" s="533">
        <v>1</v>
      </c>
      <c r="P18" s="533"/>
      <c r="Q18" s="533"/>
      <c r="R18" s="533"/>
      <c r="S18" s="533">
        <v>1</v>
      </c>
      <c r="T18" s="533"/>
      <c r="U18" s="533"/>
      <c r="V18" s="533">
        <v>1</v>
      </c>
      <c r="W18" s="533">
        <v>11</v>
      </c>
      <c r="X18" s="533">
        <v>1</v>
      </c>
      <c r="Y18" s="533">
        <v>4</v>
      </c>
      <c r="Z18" s="533">
        <v>7</v>
      </c>
      <c r="AA18" s="533">
        <v>2</v>
      </c>
      <c r="AB18" s="534" t="s">
        <v>752</v>
      </c>
      <c r="AC18" s="529" t="s">
        <v>53</v>
      </c>
      <c r="AD18" s="530" t="s">
        <v>752</v>
      </c>
      <c r="AE18" s="533"/>
      <c r="AF18" s="533"/>
      <c r="AG18" s="533">
        <v>5</v>
      </c>
      <c r="AH18" s="533"/>
      <c r="AI18" s="535">
        <v>2</v>
      </c>
      <c r="AJ18" s="536"/>
    </row>
    <row r="19" spans="1:36" s="348" customFormat="1" ht="14.45" customHeight="1">
      <c r="A19" s="529" t="s">
        <v>55</v>
      </c>
      <c r="B19" s="530" t="s">
        <v>753</v>
      </c>
      <c r="C19" s="531">
        <v>16</v>
      </c>
      <c r="D19" s="531">
        <v>4</v>
      </c>
      <c r="E19" s="531">
        <v>15</v>
      </c>
      <c r="F19" s="531">
        <v>29</v>
      </c>
      <c r="G19" s="531"/>
      <c r="H19" s="531">
        <v>12</v>
      </c>
      <c r="I19" s="531">
        <v>2</v>
      </c>
      <c r="J19" s="531">
        <v>7</v>
      </c>
      <c r="K19" s="532" t="s">
        <v>55</v>
      </c>
      <c r="L19" s="533">
        <v>4</v>
      </c>
      <c r="M19" s="533">
        <v>1</v>
      </c>
      <c r="N19" s="533">
        <v>3</v>
      </c>
      <c r="O19" s="533"/>
      <c r="P19" s="533"/>
      <c r="Q19" s="533"/>
      <c r="R19" s="533">
        <v>1</v>
      </c>
      <c r="S19" s="533">
        <v>8</v>
      </c>
      <c r="T19" s="533"/>
      <c r="U19" s="533">
        <v>2</v>
      </c>
      <c r="V19" s="533">
        <v>4</v>
      </c>
      <c r="W19" s="533">
        <v>14</v>
      </c>
      <c r="X19" s="533"/>
      <c r="Y19" s="533"/>
      <c r="Z19" s="533">
        <v>4</v>
      </c>
      <c r="AA19" s="533"/>
      <c r="AB19" s="534" t="s">
        <v>753</v>
      </c>
      <c r="AC19" s="529" t="s">
        <v>55</v>
      </c>
      <c r="AD19" s="530" t="s">
        <v>753</v>
      </c>
      <c r="AE19" s="533">
        <v>1</v>
      </c>
      <c r="AF19" s="533"/>
      <c r="AG19" s="533">
        <v>30</v>
      </c>
      <c r="AH19" s="533"/>
      <c r="AI19" s="535">
        <v>80</v>
      </c>
      <c r="AJ19" s="536">
        <v>20</v>
      </c>
    </row>
    <row r="20" spans="1:36" s="348" customFormat="1" ht="14.45" customHeight="1">
      <c r="A20" s="529" t="s">
        <v>57</v>
      </c>
      <c r="B20" s="530" t="s">
        <v>754</v>
      </c>
      <c r="C20" s="531">
        <v>1</v>
      </c>
      <c r="D20" s="531">
        <v>1</v>
      </c>
      <c r="E20" s="531">
        <v>3</v>
      </c>
      <c r="F20" s="531">
        <v>11</v>
      </c>
      <c r="G20" s="531"/>
      <c r="H20" s="531"/>
      <c r="I20" s="531"/>
      <c r="J20" s="531"/>
      <c r="K20" s="532" t="s">
        <v>57</v>
      </c>
      <c r="L20" s="533"/>
      <c r="M20" s="533"/>
      <c r="N20" s="533">
        <v>4</v>
      </c>
      <c r="O20" s="533"/>
      <c r="P20" s="533"/>
      <c r="Q20" s="533"/>
      <c r="R20" s="533"/>
      <c r="S20" s="533"/>
      <c r="T20" s="533"/>
      <c r="U20" s="533"/>
      <c r="V20" s="533"/>
      <c r="W20" s="533">
        <v>7</v>
      </c>
      <c r="X20" s="533"/>
      <c r="Y20" s="533"/>
      <c r="Z20" s="533">
        <v>1</v>
      </c>
      <c r="AA20" s="533"/>
      <c r="AB20" s="534" t="s">
        <v>754</v>
      </c>
      <c r="AC20" s="529" t="s">
        <v>57</v>
      </c>
      <c r="AD20" s="530" t="s">
        <v>754</v>
      </c>
      <c r="AE20" s="533"/>
      <c r="AF20" s="533"/>
      <c r="AG20" s="533"/>
      <c r="AH20" s="533"/>
      <c r="AI20" s="535">
        <v>2</v>
      </c>
      <c r="AJ20" s="536">
        <v>1</v>
      </c>
    </row>
    <row r="21" spans="1:36" s="348" customFormat="1" ht="14.45" customHeight="1">
      <c r="A21" s="529" t="s">
        <v>59</v>
      </c>
      <c r="B21" s="530" t="s">
        <v>755</v>
      </c>
      <c r="C21" s="531">
        <v>5</v>
      </c>
      <c r="D21" s="531">
        <v>4</v>
      </c>
      <c r="E21" s="531">
        <v>1</v>
      </c>
      <c r="F21" s="531">
        <v>23</v>
      </c>
      <c r="G21" s="531">
        <v>1</v>
      </c>
      <c r="H21" s="531">
        <v>1</v>
      </c>
      <c r="I21" s="531">
        <v>2</v>
      </c>
      <c r="J21" s="531"/>
      <c r="K21" s="532" t="s">
        <v>59</v>
      </c>
      <c r="L21" s="533"/>
      <c r="M21" s="533"/>
      <c r="N21" s="533">
        <v>1</v>
      </c>
      <c r="O21" s="533"/>
      <c r="P21" s="533"/>
      <c r="Q21" s="533"/>
      <c r="R21" s="533"/>
      <c r="S21" s="533"/>
      <c r="T21" s="533"/>
      <c r="U21" s="533"/>
      <c r="V21" s="533"/>
      <c r="W21" s="533">
        <v>4</v>
      </c>
      <c r="X21" s="533"/>
      <c r="Y21" s="533"/>
      <c r="Z21" s="533">
        <v>1</v>
      </c>
      <c r="AA21" s="533">
        <v>1</v>
      </c>
      <c r="AB21" s="534" t="s">
        <v>755</v>
      </c>
      <c r="AC21" s="529" t="s">
        <v>59</v>
      </c>
      <c r="AD21" s="530" t="s">
        <v>755</v>
      </c>
      <c r="AE21" s="533">
        <v>3</v>
      </c>
      <c r="AF21" s="533"/>
      <c r="AG21" s="533"/>
      <c r="AH21" s="533"/>
      <c r="AI21" s="535">
        <v>103</v>
      </c>
      <c r="AJ21" s="536">
        <v>9</v>
      </c>
    </row>
    <row r="22" spans="1:36" s="348" customFormat="1" ht="14.45" customHeight="1">
      <c r="A22" s="529" t="s">
        <v>61</v>
      </c>
      <c r="B22" s="530" t="s">
        <v>756</v>
      </c>
      <c r="C22" s="531">
        <v>6</v>
      </c>
      <c r="D22" s="531">
        <v>5</v>
      </c>
      <c r="E22" s="531">
        <v>10</v>
      </c>
      <c r="F22" s="531">
        <v>47</v>
      </c>
      <c r="G22" s="531"/>
      <c r="H22" s="531">
        <v>7</v>
      </c>
      <c r="I22" s="531"/>
      <c r="J22" s="531"/>
      <c r="K22" s="532" t="s">
        <v>61</v>
      </c>
      <c r="L22" s="533"/>
      <c r="M22" s="533"/>
      <c r="N22" s="533"/>
      <c r="O22" s="533"/>
      <c r="P22" s="533"/>
      <c r="Q22" s="533"/>
      <c r="R22" s="533"/>
      <c r="S22" s="533"/>
      <c r="T22" s="533"/>
      <c r="U22" s="533">
        <v>1</v>
      </c>
      <c r="V22" s="533"/>
      <c r="W22" s="533">
        <v>14</v>
      </c>
      <c r="X22" s="533"/>
      <c r="Y22" s="533">
        <v>3</v>
      </c>
      <c r="Z22" s="533">
        <v>4</v>
      </c>
      <c r="AA22" s="533">
        <v>1</v>
      </c>
      <c r="AB22" s="534" t="s">
        <v>756</v>
      </c>
      <c r="AC22" s="529" t="s">
        <v>61</v>
      </c>
      <c r="AD22" s="530" t="s">
        <v>756</v>
      </c>
      <c r="AE22" s="533"/>
      <c r="AF22" s="533"/>
      <c r="AG22" s="533">
        <v>1</v>
      </c>
      <c r="AH22" s="533"/>
      <c r="AI22" s="535">
        <v>1</v>
      </c>
      <c r="AJ22" s="536"/>
    </row>
    <row r="23" spans="1:36" s="348" customFormat="1" ht="14.45" customHeight="1">
      <c r="A23" s="529" t="s">
        <v>63</v>
      </c>
      <c r="B23" s="530" t="s">
        <v>757</v>
      </c>
      <c r="C23" s="531"/>
      <c r="D23" s="531">
        <v>1</v>
      </c>
      <c r="E23" s="531">
        <v>5</v>
      </c>
      <c r="F23" s="531">
        <v>10</v>
      </c>
      <c r="G23" s="531"/>
      <c r="H23" s="531">
        <v>1</v>
      </c>
      <c r="I23" s="531"/>
      <c r="J23" s="531"/>
      <c r="K23" s="532" t="s">
        <v>63</v>
      </c>
      <c r="L23" s="533">
        <v>1</v>
      </c>
      <c r="M23" s="533"/>
      <c r="N23" s="533">
        <v>1</v>
      </c>
      <c r="O23" s="533"/>
      <c r="P23" s="533"/>
      <c r="Q23" s="533"/>
      <c r="R23" s="533"/>
      <c r="S23" s="533"/>
      <c r="T23" s="533"/>
      <c r="U23" s="533"/>
      <c r="V23" s="533"/>
      <c r="W23" s="533"/>
      <c r="X23" s="533"/>
      <c r="Y23" s="533"/>
      <c r="Z23" s="533"/>
      <c r="AA23" s="533"/>
      <c r="AB23" s="534" t="s">
        <v>757</v>
      </c>
      <c r="AC23" s="529" t="s">
        <v>63</v>
      </c>
      <c r="AD23" s="530" t="s">
        <v>757</v>
      </c>
      <c r="AE23" s="533">
        <v>1</v>
      </c>
      <c r="AF23" s="533"/>
      <c r="AG23" s="533"/>
      <c r="AH23" s="533"/>
      <c r="AI23" s="535">
        <v>22</v>
      </c>
      <c r="AJ23" s="536"/>
    </row>
    <row r="24" spans="1:36" s="348" customFormat="1" ht="14.45" customHeight="1">
      <c r="A24" s="529" t="s">
        <v>65</v>
      </c>
      <c r="B24" s="530" t="s">
        <v>539</v>
      </c>
      <c r="C24" s="531">
        <v>1</v>
      </c>
      <c r="D24" s="531">
        <v>0</v>
      </c>
      <c r="E24" s="531">
        <v>2</v>
      </c>
      <c r="F24" s="531">
        <v>12</v>
      </c>
      <c r="G24" s="531"/>
      <c r="H24" s="531"/>
      <c r="I24" s="531"/>
      <c r="J24" s="531"/>
      <c r="K24" s="532" t="s">
        <v>65</v>
      </c>
      <c r="L24" s="533">
        <v>1</v>
      </c>
      <c r="M24" s="533"/>
      <c r="N24" s="533">
        <v>6</v>
      </c>
      <c r="O24" s="533"/>
      <c r="P24" s="533"/>
      <c r="Q24" s="533"/>
      <c r="R24" s="533"/>
      <c r="S24" s="533"/>
      <c r="T24" s="533"/>
      <c r="U24" s="533"/>
      <c r="V24" s="533"/>
      <c r="W24" s="533"/>
      <c r="X24" s="533"/>
      <c r="Y24" s="533"/>
      <c r="Z24" s="533">
        <v>1</v>
      </c>
      <c r="AA24" s="533"/>
      <c r="AB24" s="534" t="s">
        <v>539</v>
      </c>
      <c r="AC24" s="529" t="s">
        <v>65</v>
      </c>
      <c r="AD24" s="530" t="s">
        <v>539</v>
      </c>
      <c r="AE24" s="533"/>
      <c r="AF24" s="533"/>
      <c r="AG24" s="533"/>
      <c r="AH24" s="533"/>
      <c r="AI24" s="535">
        <v>6</v>
      </c>
      <c r="AJ24" s="536"/>
    </row>
    <row r="25" spans="1:36" s="348" customFormat="1" ht="14.45" customHeight="1">
      <c r="A25" s="529" t="s">
        <v>67</v>
      </c>
      <c r="B25" s="530" t="s">
        <v>758</v>
      </c>
      <c r="C25" s="531">
        <v>1</v>
      </c>
      <c r="D25" s="531">
        <v>1</v>
      </c>
      <c r="E25" s="531">
        <v>2</v>
      </c>
      <c r="F25" s="531">
        <v>10</v>
      </c>
      <c r="G25" s="531"/>
      <c r="H25" s="531">
        <v>1</v>
      </c>
      <c r="I25" s="531"/>
      <c r="J25" s="531">
        <v>1</v>
      </c>
      <c r="K25" s="532" t="s">
        <v>67</v>
      </c>
      <c r="L25" s="533"/>
      <c r="M25" s="533"/>
      <c r="N25" s="533">
        <v>1</v>
      </c>
      <c r="O25" s="533"/>
      <c r="P25" s="533"/>
      <c r="Q25" s="533"/>
      <c r="R25" s="533"/>
      <c r="S25" s="533"/>
      <c r="T25" s="533"/>
      <c r="U25" s="533"/>
      <c r="V25" s="533">
        <v>1</v>
      </c>
      <c r="W25" s="533"/>
      <c r="X25" s="533"/>
      <c r="Y25" s="533"/>
      <c r="Z25" s="533">
        <v>1</v>
      </c>
      <c r="AA25" s="533"/>
      <c r="AB25" s="534" t="s">
        <v>758</v>
      </c>
      <c r="AC25" s="529" t="s">
        <v>67</v>
      </c>
      <c r="AD25" s="530" t="s">
        <v>758</v>
      </c>
      <c r="AE25" s="533"/>
      <c r="AF25" s="533"/>
      <c r="AG25" s="533">
        <v>1</v>
      </c>
      <c r="AH25" s="533"/>
      <c r="AI25" s="535">
        <v>8</v>
      </c>
      <c r="AJ25" s="536"/>
    </row>
    <row r="26" spans="1:36" s="348" customFormat="1" ht="14.45" customHeight="1">
      <c r="A26" s="529" t="s">
        <v>69</v>
      </c>
      <c r="B26" s="530" t="s">
        <v>759</v>
      </c>
      <c r="C26" s="531"/>
      <c r="D26" s="531">
        <v>0</v>
      </c>
      <c r="E26" s="531">
        <v>0</v>
      </c>
      <c r="F26" s="531">
        <v>10</v>
      </c>
      <c r="G26" s="531"/>
      <c r="H26" s="531">
        <v>1</v>
      </c>
      <c r="I26" s="531"/>
      <c r="J26" s="531">
        <v>2</v>
      </c>
      <c r="K26" s="532" t="s">
        <v>69</v>
      </c>
      <c r="L26" s="533">
        <v>1</v>
      </c>
      <c r="M26" s="533"/>
      <c r="N26" s="533"/>
      <c r="O26" s="533"/>
      <c r="P26" s="533"/>
      <c r="Q26" s="533"/>
      <c r="R26" s="533"/>
      <c r="S26" s="533"/>
      <c r="T26" s="533"/>
      <c r="U26" s="533"/>
      <c r="V26" s="533"/>
      <c r="W26" s="533">
        <v>4</v>
      </c>
      <c r="X26" s="533"/>
      <c r="Y26" s="533"/>
      <c r="Z26" s="533"/>
      <c r="AA26" s="533"/>
      <c r="AB26" s="534" t="s">
        <v>759</v>
      </c>
      <c r="AC26" s="529" t="s">
        <v>69</v>
      </c>
      <c r="AD26" s="530" t="s">
        <v>759</v>
      </c>
      <c r="AE26" s="533"/>
      <c r="AF26" s="533"/>
      <c r="AG26" s="533">
        <v>7</v>
      </c>
      <c r="AH26" s="533">
        <v>1</v>
      </c>
      <c r="AI26" s="535">
        <v>1</v>
      </c>
      <c r="AJ26" s="536"/>
    </row>
    <row r="27" spans="1:36" s="348" customFormat="1" ht="14.45" customHeight="1">
      <c r="A27" s="529" t="s">
        <v>71</v>
      </c>
      <c r="B27" s="530" t="s">
        <v>760</v>
      </c>
      <c r="C27" s="531">
        <v>5</v>
      </c>
      <c r="D27" s="531">
        <v>1</v>
      </c>
      <c r="E27" s="531">
        <v>1</v>
      </c>
      <c r="F27" s="531">
        <v>9</v>
      </c>
      <c r="G27" s="531"/>
      <c r="H27" s="531">
        <v>1</v>
      </c>
      <c r="I27" s="531"/>
      <c r="J27" s="531"/>
      <c r="K27" s="532" t="s">
        <v>71</v>
      </c>
      <c r="L27" s="533"/>
      <c r="M27" s="533"/>
      <c r="N27" s="533"/>
      <c r="O27" s="533"/>
      <c r="P27" s="533"/>
      <c r="Q27" s="533"/>
      <c r="R27" s="533"/>
      <c r="S27" s="533">
        <v>1</v>
      </c>
      <c r="T27" s="533"/>
      <c r="U27" s="533"/>
      <c r="V27" s="533">
        <v>2</v>
      </c>
      <c r="W27" s="533">
        <v>13</v>
      </c>
      <c r="X27" s="533"/>
      <c r="Y27" s="533"/>
      <c r="Z27" s="533">
        <v>1</v>
      </c>
      <c r="AA27" s="533"/>
      <c r="AB27" s="534" t="s">
        <v>760</v>
      </c>
      <c r="AC27" s="529" t="s">
        <v>71</v>
      </c>
      <c r="AD27" s="530" t="s">
        <v>760</v>
      </c>
      <c r="AE27" s="533"/>
      <c r="AF27" s="533"/>
      <c r="AG27" s="533"/>
      <c r="AH27" s="533"/>
      <c r="AI27" s="535">
        <v>3</v>
      </c>
      <c r="AJ27" s="536"/>
    </row>
    <row r="28" spans="1:36" s="348" customFormat="1" ht="14.45" customHeight="1">
      <c r="A28" s="529" t="s">
        <v>73</v>
      </c>
      <c r="B28" s="530" t="s">
        <v>761</v>
      </c>
      <c r="C28" s="531"/>
      <c r="D28" s="531">
        <v>0</v>
      </c>
      <c r="E28" s="531">
        <v>0</v>
      </c>
      <c r="F28" s="531">
        <v>1</v>
      </c>
      <c r="G28" s="531"/>
      <c r="H28" s="531">
        <v>1</v>
      </c>
      <c r="I28" s="531"/>
      <c r="J28" s="531"/>
      <c r="K28" s="532" t="s">
        <v>73</v>
      </c>
      <c r="L28" s="533">
        <v>1</v>
      </c>
      <c r="M28" s="533"/>
      <c r="N28" s="533"/>
      <c r="O28" s="533"/>
      <c r="P28" s="533"/>
      <c r="Q28" s="533"/>
      <c r="R28" s="533"/>
      <c r="S28" s="533"/>
      <c r="T28" s="533"/>
      <c r="U28" s="533"/>
      <c r="V28" s="533"/>
      <c r="W28" s="533"/>
      <c r="X28" s="533"/>
      <c r="Y28" s="533"/>
      <c r="Z28" s="533"/>
      <c r="AA28" s="533"/>
      <c r="AB28" s="534" t="s">
        <v>761</v>
      </c>
      <c r="AC28" s="529" t="s">
        <v>73</v>
      </c>
      <c r="AD28" s="530" t="s">
        <v>761</v>
      </c>
      <c r="AE28" s="533"/>
      <c r="AF28" s="533"/>
      <c r="AG28" s="533"/>
      <c r="AH28" s="533"/>
      <c r="AI28" s="535">
        <v>1</v>
      </c>
      <c r="AJ28" s="536"/>
    </row>
    <row r="29" spans="1:36" s="348" customFormat="1" ht="14.45" customHeight="1">
      <c r="A29" s="529" t="s">
        <v>75</v>
      </c>
      <c r="B29" s="530" t="s">
        <v>762</v>
      </c>
      <c r="C29" s="531">
        <v>1</v>
      </c>
      <c r="D29" s="531">
        <v>1</v>
      </c>
      <c r="E29" s="531">
        <v>1</v>
      </c>
      <c r="F29" s="531">
        <v>5</v>
      </c>
      <c r="G29" s="531"/>
      <c r="H29" s="531"/>
      <c r="I29" s="531"/>
      <c r="J29" s="531"/>
      <c r="K29" s="532" t="s">
        <v>75</v>
      </c>
      <c r="L29" s="533"/>
      <c r="M29" s="533"/>
      <c r="N29" s="533"/>
      <c r="O29" s="533"/>
      <c r="P29" s="533"/>
      <c r="Q29" s="533"/>
      <c r="R29" s="533"/>
      <c r="S29" s="533"/>
      <c r="T29" s="533"/>
      <c r="U29" s="533"/>
      <c r="V29" s="533"/>
      <c r="W29" s="533">
        <v>1</v>
      </c>
      <c r="X29" s="533"/>
      <c r="Y29" s="533"/>
      <c r="Z29" s="533"/>
      <c r="AA29" s="533"/>
      <c r="AB29" s="534" t="s">
        <v>762</v>
      </c>
      <c r="AC29" s="529" t="s">
        <v>75</v>
      </c>
      <c r="AD29" s="530" t="s">
        <v>762</v>
      </c>
      <c r="AE29" s="533"/>
      <c r="AF29" s="533"/>
      <c r="AG29" s="533">
        <v>1</v>
      </c>
      <c r="AH29" s="533"/>
      <c r="AI29" s="535">
        <v>9</v>
      </c>
      <c r="AJ29" s="536"/>
    </row>
    <row r="30" spans="1:36" s="348" customFormat="1" ht="14.45" customHeight="1">
      <c r="A30" s="529" t="s">
        <v>77</v>
      </c>
      <c r="B30" s="530" t="s">
        <v>763</v>
      </c>
      <c r="C30" s="531">
        <v>1</v>
      </c>
      <c r="D30" s="531">
        <v>0</v>
      </c>
      <c r="E30" s="531">
        <v>1</v>
      </c>
      <c r="F30" s="531">
        <v>2</v>
      </c>
      <c r="G30" s="531"/>
      <c r="H30" s="531">
        <v>1</v>
      </c>
      <c r="I30" s="531"/>
      <c r="J30" s="531"/>
      <c r="K30" s="532" t="s">
        <v>77</v>
      </c>
      <c r="L30" s="533"/>
      <c r="M30" s="533"/>
      <c r="N30" s="533">
        <v>4</v>
      </c>
      <c r="O30" s="533"/>
      <c r="P30" s="533"/>
      <c r="Q30" s="533"/>
      <c r="R30" s="533"/>
      <c r="S30" s="533"/>
      <c r="T30" s="533"/>
      <c r="U30" s="533"/>
      <c r="V30" s="533"/>
      <c r="W30" s="533"/>
      <c r="X30" s="533"/>
      <c r="Y30" s="533"/>
      <c r="Z30" s="533"/>
      <c r="AA30" s="533"/>
      <c r="AB30" s="534" t="s">
        <v>763</v>
      </c>
      <c r="AC30" s="529" t="s">
        <v>77</v>
      </c>
      <c r="AD30" s="530" t="s">
        <v>763</v>
      </c>
      <c r="AE30" s="533"/>
      <c r="AF30" s="533"/>
      <c r="AG30" s="533">
        <v>1</v>
      </c>
      <c r="AH30" s="533"/>
      <c r="AI30" s="535">
        <v>15</v>
      </c>
      <c r="AJ30" s="536"/>
    </row>
    <row r="31" spans="1:36" s="348" customFormat="1" ht="14.45" customHeight="1">
      <c r="A31" s="529" t="s">
        <v>79</v>
      </c>
      <c r="B31" s="530" t="s">
        <v>764</v>
      </c>
      <c r="C31" s="531">
        <v>0</v>
      </c>
      <c r="D31" s="531">
        <v>0</v>
      </c>
      <c r="E31" s="531">
        <v>2</v>
      </c>
      <c r="F31" s="531">
        <v>2</v>
      </c>
      <c r="G31" s="531"/>
      <c r="H31" s="531">
        <v>1</v>
      </c>
      <c r="I31" s="531"/>
      <c r="J31" s="531"/>
      <c r="K31" s="532" t="s">
        <v>79</v>
      </c>
      <c r="L31" s="533"/>
      <c r="M31" s="533"/>
      <c r="N31" s="533"/>
      <c r="O31" s="533"/>
      <c r="P31" s="533"/>
      <c r="Q31" s="533"/>
      <c r="R31" s="533"/>
      <c r="S31" s="533"/>
      <c r="T31" s="533"/>
      <c r="U31" s="533"/>
      <c r="V31" s="533"/>
      <c r="W31" s="533"/>
      <c r="X31" s="533"/>
      <c r="Y31" s="533"/>
      <c r="Z31" s="533"/>
      <c r="AA31" s="533"/>
      <c r="AB31" s="534" t="s">
        <v>764</v>
      </c>
      <c r="AC31" s="529" t="s">
        <v>79</v>
      </c>
      <c r="AD31" s="530" t="s">
        <v>764</v>
      </c>
      <c r="AE31" s="533"/>
      <c r="AF31" s="533"/>
      <c r="AG31" s="533"/>
      <c r="AH31" s="533"/>
      <c r="AI31" s="535">
        <v>8</v>
      </c>
      <c r="AJ31" s="536"/>
    </row>
    <row r="32" spans="1:36" s="348" customFormat="1" ht="14.45" customHeight="1">
      <c r="A32" s="529" t="s">
        <v>81</v>
      </c>
      <c r="B32" s="530" t="s">
        <v>765</v>
      </c>
      <c r="C32" s="531">
        <v>0</v>
      </c>
      <c r="D32" s="531">
        <v>0</v>
      </c>
      <c r="E32" s="531">
        <v>1</v>
      </c>
      <c r="F32" s="531">
        <v>2</v>
      </c>
      <c r="G32" s="531"/>
      <c r="H32" s="531">
        <v>2</v>
      </c>
      <c r="I32" s="531"/>
      <c r="J32" s="531"/>
      <c r="K32" s="532" t="s">
        <v>81</v>
      </c>
      <c r="L32" s="533"/>
      <c r="M32" s="533"/>
      <c r="N32" s="533"/>
      <c r="O32" s="533"/>
      <c r="P32" s="533"/>
      <c r="Q32" s="533"/>
      <c r="R32" s="533"/>
      <c r="S32" s="533"/>
      <c r="T32" s="533"/>
      <c r="U32" s="533"/>
      <c r="V32" s="533"/>
      <c r="W32" s="533">
        <v>1</v>
      </c>
      <c r="X32" s="533"/>
      <c r="Y32" s="533"/>
      <c r="Z32" s="533"/>
      <c r="AA32" s="533"/>
      <c r="AB32" s="534" t="s">
        <v>765</v>
      </c>
      <c r="AC32" s="529" t="s">
        <v>81</v>
      </c>
      <c r="AD32" s="530" t="s">
        <v>765</v>
      </c>
      <c r="AE32" s="533"/>
      <c r="AF32" s="533"/>
      <c r="AG32" s="533">
        <v>6</v>
      </c>
      <c r="AH32" s="533"/>
      <c r="AI32" s="535">
        <v>18</v>
      </c>
      <c r="AJ32" s="536"/>
    </row>
    <row r="33" spans="1:36" s="348" customFormat="1" ht="14.45" customHeight="1">
      <c r="A33" s="529" t="s">
        <v>83</v>
      </c>
      <c r="B33" s="530" t="s">
        <v>766</v>
      </c>
      <c r="C33" s="531">
        <v>0</v>
      </c>
      <c r="D33" s="531">
        <v>0</v>
      </c>
      <c r="E33" s="531">
        <v>1</v>
      </c>
      <c r="F33" s="531">
        <v>3</v>
      </c>
      <c r="G33" s="531"/>
      <c r="H33" s="531">
        <v>1</v>
      </c>
      <c r="I33" s="531"/>
      <c r="J33" s="531"/>
      <c r="K33" s="532" t="s">
        <v>83</v>
      </c>
      <c r="L33" s="533"/>
      <c r="M33" s="533"/>
      <c r="N33" s="533">
        <v>4</v>
      </c>
      <c r="O33" s="533"/>
      <c r="P33" s="533"/>
      <c r="Q33" s="533"/>
      <c r="R33" s="533"/>
      <c r="S33" s="533"/>
      <c r="T33" s="533"/>
      <c r="U33" s="533"/>
      <c r="V33" s="533">
        <v>2</v>
      </c>
      <c r="W33" s="533"/>
      <c r="X33" s="533"/>
      <c r="Y33" s="533"/>
      <c r="Z33" s="533"/>
      <c r="AA33" s="533"/>
      <c r="AB33" s="534" t="s">
        <v>766</v>
      </c>
      <c r="AC33" s="529" t="s">
        <v>83</v>
      </c>
      <c r="AD33" s="530" t="s">
        <v>766</v>
      </c>
      <c r="AE33" s="533"/>
      <c r="AF33" s="533"/>
      <c r="AG33" s="533"/>
      <c r="AH33" s="533"/>
      <c r="AI33" s="535">
        <v>2</v>
      </c>
      <c r="AJ33" s="536"/>
    </row>
    <row r="34" spans="1:36" s="348" customFormat="1" ht="14.45" customHeight="1">
      <c r="A34" s="529" t="s">
        <v>85</v>
      </c>
      <c r="B34" s="530" t="s">
        <v>767</v>
      </c>
      <c r="C34" s="531">
        <v>0</v>
      </c>
      <c r="D34" s="531">
        <v>0</v>
      </c>
      <c r="E34" s="531">
        <v>1</v>
      </c>
      <c r="F34" s="531">
        <v>2</v>
      </c>
      <c r="G34" s="531"/>
      <c r="H34" s="531"/>
      <c r="I34" s="531"/>
      <c r="J34" s="531"/>
      <c r="K34" s="532" t="s">
        <v>85</v>
      </c>
      <c r="L34" s="533"/>
      <c r="M34" s="533"/>
      <c r="N34" s="533"/>
      <c r="O34" s="533"/>
      <c r="P34" s="533"/>
      <c r="Q34" s="533"/>
      <c r="R34" s="533"/>
      <c r="S34" s="533"/>
      <c r="T34" s="533"/>
      <c r="U34" s="533"/>
      <c r="V34" s="533">
        <v>1</v>
      </c>
      <c r="W34" s="533"/>
      <c r="X34" s="533"/>
      <c r="Y34" s="533"/>
      <c r="Z34" s="533"/>
      <c r="AA34" s="533"/>
      <c r="AB34" s="534" t="s">
        <v>767</v>
      </c>
      <c r="AC34" s="529" t="s">
        <v>85</v>
      </c>
      <c r="AD34" s="530" t="s">
        <v>767</v>
      </c>
      <c r="AE34" s="533"/>
      <c r="AF34" s="533"/>
      <c r="AG34" s="533"/>
      <c r="AH34" s="533"/>
      <c r="AI34" s="535">
        <v>20</v>
      </c>
      <c r="AJ34" s="536"/>
    </row>
    <row r="35" spans="1:36" s="348" customFormat="1" ht="14.45" customHeight="1">
      <c r="A35" s="529" t="s">
        <v>87</v>
      </c>
      <c r="B35" s="530" t="s">
        <v>768</v>
      </c>
      <c r="C35" s="531">
        <v>0</v>
      </c>
      <c r="D35" s="531">
        <v>0</v>
      </c>
      <c r="E35" s="531">
        <v>1</v>
      </c>
      <c r="F35" s="531">
        <v>6</v>
      </c>
      <c r="G35" s="531"/>
      <c r="H35" s="531">
        <v>1</v>
      </c>
      <c r="I35" s="531"/>
      <c r="J35" s="531"/>
      <c r="K35" s="532" t="s">
        <v>87</v>
      </c>
      <c r="L35" s="533"/>
      <c r="M35" s="533"/>
      <c r="N35" s="533">
        <v>3</v>
      </c>
      <c r="O35" s="533"/>
      <c r="P35" s="533"/>
      <c r="Q35" s="533"/>
      <c r="R35" s="533"/>
      <c r="S35" s="533"/>
      <c r="T35" s="533"/>
      <c r="U35" s="533"/>
      <c r="V35" s="533"/>
      <c r="W35" s="533"/>
      <c r="X35" s="533"/>
      <c r="Y35" s="533"/>
      <c r="Z35" s="533"/>
      <c r="AA35" s="533"/>
      <c r="AB35" s="534" t="s">
        <v>768</v>
      </c>
      <c r="AC35" s="529" t="s">
        <v>87</v>
      </c>
      <c r="AD35" s="530" t="s">
        <v>768</v>
      </c>
      <c r="AE35" s="533"/>
      <c r="AF35" s="533"/>
      <c r="AG35" s="533"/>
      <c r="AH35" s="533"/>
      <c r="AI35" s="535">
        <v>4</v>
      </c>
      <c r="AJ35" s="536"/>
    </row>
    <row r="36" spans="1:36" s="348" customFormat="1" ht="14.45" customHeight="1">
      <c r="A36" s="529" t="s">
        <v>89</v>
      </c>
      <c r="B36" s="530" t="s">
        <v>769</v>
      </c>
      <c r="C36" s="531">
        <v>0</v>
      </c>
      <c r="D36" s="531">
        <v>1</v>
      </c>
      <c r="E36" s="531">
        <v>0</v>
      </c>
      <c r="F36" s="531">
        <v>7</v>
      </c>
      <c r="G36" s="531"/>
      <c r="H36" s="531"/>
      <c r="I36" s="531"/>
      <c r="J36" s="531"/>
      <c r="K36" s="532" t="s">
        <v>89</v>
      </c>
      <c r="L36" s="533">
        <v>1</v>
      </c>
      <c r="M36" s="533"/>
      <c r="N36" s="533">
        <v>2</v>
      </c>
      <c r="O36" s="533"/>
      <c r="P36" s="533"/>
      <c r="Q36" s="533"/>
      <c r="R36" s="533"/>
      <c r="S36" s="533"/>
      <c r="T36" s="533"/>
      <c r="U36" s="533"/>
      <c r="V36" s="533"/>
      <c r="W36" s="533">
        <v>3</v>
      </c>
      <c r="X36" s="533"/>
      <c r="Y36" s="533"/>
      <c r="Z36" s="533">
        <v>13</v>
      </c>
      <c r="AA36" s="533"/>
      <c r="AB36" s="534" t="s">
        <v>769</v>
      </c>
      <c r="AC36" s="529" t="s">
        <v>89</v>
      </c>
      <c r="AD36" s="530" t="s">
        <v>769</v>
      </c>
      <c r="AE36" s="533"/>
      <c r="AF36" s="533"/>
      <c r="AG36" s="533"/>
      <c r="AH36" s="533"/>
      <c r="AI36" s="535">
        <v>6</v>
      </c>
      <c r="AJ36" s="536"/>
    </row>
    <row r="37" spans="1:36" s="348" customFormat="1" ht="14.45" customHeight="1">
      <c r="A37" s="529" t="s">
        <v>91</v>
      </c>
      <c r="B37" s="530" t="s">
        <v>770</v>
      </c>
      <c r="C37" s="531">
        <v>0</v>
      </c>
      <c r="D37" s="531">
        <v>0</v>
      </c>
      <c r="E37" s="531">
        <v>0</v>
      </c>
      <c r="F37" s="531">
        <v>5</v>
      </c>
      <c r="G37" s="531"/>
      <c r="H37" s="531"/>
      <c r="I37" s="531"/>
      <c r="J37" s="531"/>
      <c r="K37" s="532" t="s">
        <v>91</v>
      </c>
      <c r="L37" s="533"/>
      <c r="M37" s="533"/>
      <c r="N37" s="533"/>
      <c r="O37" s="533"/>
      <c r="P37" s="533"/>
      <c r="Q37" s="533"/>
      <c r="R37" s="533"/>
      <c r="S37" s="533">
        <v>1</v>
      </c>
      <c r="T37" s="533"/>
      <c r="U37" s="533"/>
      <c r="V37" s="533"/>
      <c r="W37" s="533"/>
      <c r="X37" s="533"/>
      <c r="Y37" s="533"/>
      <c r="Z37" s="533"/>
      <c r="AA37" s="533"/>
      <c r="AB37" s="534" t="s">
        <v>770</v>
      </c>
      <c r="AC37" s="529" t="s">
        <v>91</v>
      </c>
      <c r="AD37" s="530" t="s">
        <v>770</v>
      </c>
      <c r="AE37" s="533"/>
      <c r="AF37" s="533"/>
      <c r="AG37" s="533"/>
      <c r="AH37" s="533"/>
      <c r="AI37" s="535">
        <v>12</v>
      </c>
      <c r="AJ37" s="536"/>
    </row>
    <row r="38" spans="1:36" s="348" customFormat="1" ht="14.45" customHeight="1">
      <c r="A38" s="529" t="s">
        <v>93</v>
      </c>
      <c r="B38" s="530" t="s">
        <v>771</v>
      </c>
      <c r="C38" s="531">
        <v>0</v>
      </c>
      <c r="D38" s="531">
        <v>1</v>
      </c>
      <c r="E38" s="531">
        <v>0</v>
      </c>
      <c r="F38" s="531">
        <v>1</v>
      </c>
      <c r="G38" s="531"/>
      <c r="H38" s="531"/>
      <c r="I38" s="531"/>
      <c r="J38" s="531"/>
      <c r="K38" s="532" t="s">
        <v>93</v>
      </c>
      <c r="L38" s="533"/>
      <c r="M38" s="533"/>
      <c r="N38" s="533">
        <v>1</v>
      </c>
      <c r="O38" s="533"/>
      <c r="P38" s="533"/>
      <c r="Q38" s="533"/>
      <c r="R38" s="533"/>
      <c r="S38" s="533"/>
      <c r="T38" s="533"/>
      <c r="U38" s="533"/>
      <c r="V38" s="533">
        <v>1</v>
      </c>
      <c r="W38" s="533"/>
      <c r="X38" s="533"/>
      <c r="Y38" s="533"/>
      <c r="Z38" s="533"/>
      <c r="AA38" s="533"/>
      <c r="AB38" s="534" t="s">
        <v>771</v>
      </c>
      <c r="AC38" s="529" t="s">
        <v>93</v>
      </c>
      <c r="AD38" s="530" t="s">
        <v>771</v>
      </c>
      <c r="AE38" s="533"/>
      <c r="AF38" s="533"/>
      <c r="AG38" s="533">
        <v>1</v>
      </c>
      <c r="AH38" s="533"/>
      <c r="AI38" s="535">
        <v>14</v>
      </c>
      <c r="AJ38" s="536"/>
    </row>
    <row r="39" spans="1:36" s="348" customFormat="1" ht="14.45" customHeight="1">
      <c r="A39" s="529" t="s">
        <v>95</v>
      </c>
      <c r="B39" s="530" t="s">
        <v>772</v>
      </c>
      <c r="C39" s="531">
        <v>1</v>
      </c>
      <c r="D39" s="531">
        <v>6</v>
      </c>
      <c r="E39" s="531">
        <v>10</v>
      </c>
      <c r="F39" s="531">
        <v>3</v>
      </c>
      <c r="G39" s="531"/>
      <c r="H39" s="531">
        <v>3</v>
      </c>
      <c r="I39" s="531"/>
      <c r="J39" s="531">
        <v>2</v>
      </c>
      <c r="K39" s="532" t="s">
        <v>95</v>
      </c>
      <c r="L39" s="533"/>
      <c r="M39" s="533"/>
      <c r="N39" s="533">
        <v>3</v>
      </c>
      <c r="O39" s="533"/>
      <c r="P39" s="533"/>
      <c r="Q39" s="533"/>
      <c r="R39" s="533"/>
      <c r="S39" s="533"/>
      <c r="T39" s="533"/>
      <c r="U39" s="533"/>
      <c r="V39" s="533">
        <v>1</v>
      </c>
      <c r="W39" s="533">
        <v>2</v>
      </c>
      <c r="X39" s="533"/>
      <c r="Y39" s="533"/>
      <c r="Z39" s="533"/>
      <c r="AA39" s="533"/>
      <c r="AB39" s="534" t="s">
        <v>772</v>
      </c>
      <c r="AC39" s="529" t="s">
        <v>95</v>
      </c>
      <c r="AD39" s="530" t="s">
        <v>772</v>
      </c>
      <c r="AE39" s="533"/>
      <c r="AF39" s="533"/>
      <c r="AG39" s="533">
        <v>3</v>
      </c>
      <c r="AH39" s="533"/>
      <c r="AI39" s="535">
        <v>3</v>
      </c>
      <c r="AJ39" s="536"/>
    </row>
    <row r="40" spans="1:36" s="348" customFormat="1" ht="14.45" customHeight="1" thickBot="1">
      <c r="A40" s="537" t="s">
        <v>97</v>
      </c>
      <c r="B40" s="538" t="s">
        <v>773</v>
      </c>
      <c r="C40" s="531">
        <v>1</v>
      </c>
      <c r="D40" s="531">
        <v>0</v>
      </c>
      <c r="E40" s="531">
        <v>32</v>
      </c>
      <c r="F40" s="531">
        <v>0</v>
      </c>
      <c r="G40" s="531">
        <v>1</v>
      </c>
      <c r="H40" s="531">
        <v>1</v>
      </c>
      <c r="I40" s="531">
        <v>6</v>
      </c>
      <c r="J40" s="531"/>
      <c r="K40" s="539" t="s">
        <v>97</v>
      </c>
      <c r="L40" s="533"/>
      <c r="M40" s="533"/>
      <c r="N40" s="533"/>
      <c r="O40" s="533"/>
      <c r="P40" s="533"/>
      <c r="Q40" s="533"/>
      <c r="R40" s="540"/>
      <c r="S40" s="540"/>
      <c r="T40" s="540"/>
      <c r="U40" s="540"/>
      <c r="V40" s="540"/>
      <c r="W40" s="540"/>
      <c r="X40" s="540"/>
      <c r="Y40" s="540"/>
      <c r="Z40" s="540">
        <v>1</v>
      </c>
      <c r="AA40" s="540"/>
      <c r="AB40" s="541" t="s">
        <v>773</v>
      </c>
      <c r="AC40" s="537" t="s">
        <v>97</v>
      </c>
      <c r="AD40" s="538" t="s">
        <v>773</v>
      </c>
      <c r="AE40" s="540"/>
      <c r="AF40" s="540"/>
      <c r="AG40" s="540">
        <v>7</v>
      </c>
      <c r="AH40" s="540"/>
      <c r="AI40" s="535"/>
      <c r="AJ40" s="536"/>
    </row>
    <row r="41" spans="1:36" s="400" customFormat="1" ht="11.1" customHeight="1">
      <c r="A41" s="418" t="s">
        <v>612</v>
      </c>
      <c r="B41" s="418"/>
      <c r="C41" s="418"/>
      <c r="D41" s="419"/>
      <c r="E41" s="419"/>
      <c r="F41" s="419"/>
      <c r="G41" s="419"/>
      <c r="H41" s="419"/>
      <c r="I41" s="419"/>
      <c r="J41" s="420" t="s">
        <v>780</v>
      </c>
      <c r="K41" s="418" t="s">
        <v>612</v>
      </c>
      <c r="L41" s="418"/>
      <c r="M41" s="418"/>
      <c r="N41" s="421"/>
      <c r="O41" s="421"/>
      <c r="P41" s="421"/>
      <c r="Q41" s="421"/>
      <c r="R41" s="421"/>
      <c r="S41" s="422"/>
      <c r="T41" s="422"/>
      <c r="U41" s="421"/>
      <c r="V41" s="421"/>
      <c r="W41" s="421"/>
      <c r="X41" s="421"/>
      <c r="Y41" s="421"/>
      <c r="Z41" s="421"/>
      <c r="AA41" s="421"/>
      <c r="AB41" s="420" t="s">
        <v>780</v>
      </c>
      <c r="AC41" s="418" t="s">
        <v>612</v>
      </c>
      <c r="AD41" s="423"/>
      <c r="AE41" s="423"/>
      <c r="AF41" s="418" t="s">
        <v>911</v>
      </c>
      <c r="AG41" s="418"/>
      <c r="AH41" s="418"/>
      <c r="AI41" s="418"/>
      <c r="AJ41" s="420" t="s">
        <v>894</v>
      </c>
    </row>
    <row r="42" spans="1:36" s="404" customFormat="1" ht="11.1" customHeight="1">
      <c r="A42" s="400" t="s">
        <v>484</v>
      </c>
      <c r="B42" s="400"/>
      <c r="C42" s="400"/>
      <c r="D42" s="400"/>
      <c r="J42" s="405"/>
      <c r="K42" s="400" t="s">
        <v>484</v>
      </c>
      <c r="L42" s="424"/>
      <c r="M42" s="424"/>
      <c r="N42" s="424"/>
      <c r="O42" s="424"/>
      <c r="P42" s="424"/>
      <c r="Q42" s="424"/>
      <c r="R42" s="424"/>
      <c r="S42" s="425"/>
      <c r="T42" s="425"/>
      <c r="U42" s="424"/>
      <c r="V42" s="424"/>
      <c r="W42" s="424"/>
      <c r="X42" s="424"/>
      <c r="Y42" s="424"/>
      <c r="Z42" s="424"/>
      <c r="AA42" s="424"/>
      <c r="AB42" s="426" t="s">
        <v>922</v>
      </c>
      <c r="AC42" s="400" t="s">
        <v>613</v>
      </c>
      <c r="AD42" s="400"/>
      <c r="AE42" s="400"/>
      <c r="AF42" s="400"/>
      <c r="AG42" s="400"/>
      <c r="AH42" s="424"/>
    </row>
    <row r="43" spans="1:36" s="431" customFormat="1" ht="11.1" customHeight="1">
      <c r="A43" s="427" t="s">
        <v>396</v>
      </c>
      <c r="B43" s="427"/>
      <c r="C43" s="428"/>
      <c r="D43" s="428"/>
      <c r="E43" s="428"/>
      <c r="F43" s="428"/>
      <c r="G43" s="428"/>
      <c r="H43" s="428"/>
      <c r="I43" s="428"/>
      <c r="J43" s="429"/>
      <c r="K43" s="427" t="s">
        <v>396</v>
      </c>
      <c r="L43" s="428"/>
      <c r="M43" s="428"/>
      <c r="N43" s="428"/>
      <c r="O43" s="428"/>
      <c r="P43" s="428"/>
      <c r="Q43" s="428"/>
      <c r="R43" s="428"/>
      <c r="S43" s="429"/>
      <c r="T43" s="429"/>
      <c r="U43" s="428"/>
      <c r="V43" s="428"/>
      <c r="W43" s="428"/>
      <c r="X43" s="428"/>
      <c r="Y43" s="428"/>
      <c r="Z43" s="428"/>
      <c r="AA43" s="428"/>
      <c r="AB43" s="430" t="s">
        <v>924</v>
      </c>
      <c r="AC43" s="427" t="s">
        <v>396</v>
      </c>
      <c r="AD43" s="428"/>
      <c r="AE43" s="428"/>
      <c r="AF43" s="428"/>
      <c r="AG43" s="428"/>
      <c r="AH43" s="428"/>
    </row>
    <row r="44" spans="1:36" s="431" customFormat="1" ht="11.1" customHeight="1">
      <c r="A44" s="427" t="s">
        <v>403</v>
      </c>
      <c r="B44" s="428"/>
      <c r="C44" s="428"/>
      <c r="D44" s="428"/>
      <c r="E44" s="428"/>
      <c r="F44" s="428"/>
      <c r="G44" s="428"/>
      <c r="H44" s="428"/>
      <c r="I44" s="428"/>
      <c r="J44" s="429"/>
      <c r="K44" s="427" t="s">
        <v>403</v>
      </c>
      <c r="L44" s="428"/>
      <c r="M44" s="428"/>
      <c r="N44" s="428"/>
      <c r="O44" s="428"/>
      <c r="P44" s="428"/>
      <c r="Q44" s="428"/>
      <c r="R44" s="428"/>
      <c r="S44" s="429"/>
      <c r="T44" s="429"/>
      <c r="U44" s="428"/>
      <c r="V44" s="428"/>
      <c r="W44" s="428"/>
      <c r="X44" s="428"/>
      <c r="Y44" s="428"/>
      <c r="Z44" s="428"/>
      <c r="AA44" s="428"/>
      <c r="AB44" s="430" t="s">
        <v>923</v>
      </c>
      <c r="AC44" s="427" t="s">
        <v>403</v>
      </c>
      <c r="AD44" s="428"/>
      <c r="AE44" s="428"/>
      <c r="AF44" s="428"/>
      <c r="AG44" s="428"/>
      <c r="AH44" s="428"/>
    </row>
    <row r="45" spans="1:36" s="431" customFormat="1" ht="11.1" customHeight="1">
      <c r="A45" s="427" t="s">
        <v>643</v>
      </c>
      <c r="B45" s="428"/>
      <c r="C45" s="428"/>
      <c r="D45" s="428"/>
      <c r="E45" s="428"/>
      <c r="F45" s="428"/>
      <c r="G45" s="428"/>
      <c r="H45" s="428"/>
      <c r="I45" s="428"/>
      <c r="J45" s="429"/>
      <c r="K45" s="427" t="s">
        <v>644</v>
      </c>
      <c r="L45" s="428"/>
      <c r="M45" s="428"/>
      <c r="N45" s="428"/>
      <c r="O45" s="428"/>
      <c r="P45" s="428"/>
      <c r="Q45" s="428"/>
      <c r="R45" s="428"/>
      <c r="S45" s="429"/>
      <c r="T45" s="429"/>
      <c r="U45" s="428"/>
      <c r="V45" s="428"/>
      <c r="W45" s="428"/>
      <c r="X45" s="428"/>
      <c r="Y45" s="428"/>
      <c r="Z45" s="428"/>
      <c r="AA45" s="428"/>
      <c r="AB45" s="430"/>
      <c r="AC45" s="427" t="s">
        <v>643</v>
      </c>
      <c r="AD45" s="428"/>
      <c r="AE45" s="428"/>
      <c r="AF45" s="428"/>
      <c r="AG45" s="428"/>
      <c r="AH45" s="428"/>
    </row>
    <row r="46" spans="1:36" s="431" customFormat="1" ht="11.1" customHeight="1">
      <c r="A46" s="427" t="s">
        <v>614</v>
      </c>
      <c r="B46" s="428"/>
      <c r="C46" s="428"/>
      <c r="D46" s="428"/>
      <c r="E46" s="428"/>
      <c r="F46" s="428"/>
      <c r="G46" s="428"/>
      <c r="H46" s="428"/>
      <c r="I46" s="428"/>
      <c r="J46" s="429"/>
      <c r="K46" s="427" t="s">
        <v>614</v>
      </c>
      <c r="L46" s="428"/>
      <c r="M46" s="428"/>
      <c r="N46" s="428"/>
      <c r="O46" s="428"/>
      <c r="P46" s="428"/>
      <c r="Q46" s="428"/>
      <c r="R46" s="428"/>
      <c r="S46" s="429"/>
      <c r="T46" s="429"/>
      <c r="U46" s="428"/>
      <c r="V46" s="428"/>
      <c r="W46" s="428"/>
      <c r="X46" s="428"/>
      <c r="Y46" s="428"/>
      <c r="Z46" s="428"/>
      <c r="AA46" s="428"/>
      <c r="AB46" s="430"/>
      <c r="AC46" s="427" t="s">
        <v>614</v>
      </c>
      <c r="AD46" s="428"/>
      <c r="AE46" s="428"/>
      <c r="AF46" s="428"/>
      <c r="AG46" s="428"/>
      <c r="AH46" s="428"/>
    </row>
    <row r="47" spans="1:36" s="348" customFormat="1" ht="11.25">
      <c r="A47" s="427" t="s">
        <v>921</v>
      </c>
      <c r="B47" s="345"/>
      <c r="C47" s="345"/>
      <c r="D47" s="345"/>
      <c r="E47" s="345"/>
      <c r="F47" s="345"/>
      <c r="G47" s="345"/>
      <c r="H47" s="345"/>
      <c r="I47" s="345"/>
      <c r="J47" s="408"/>
      <c r="K47" s="427" t="s">
        <v>921</v>
      </c>
      <c r="L47" s="345"/>
      <c r="M47" s="345"/>
      <c r="N47" s="345"/>
      <c r="O47" s="345"/>
      <c r="P47" s="345"/>
      <c r="Q47" s="345"/>
      <c r="R47" s="345"/>
      <c r="S47" s="408"/>
      <c r="T47" s="408"/>
      <c r="U47" s="345"/>
      <c r="V47" s="345"/>
      <c r="W47" s="345"/>
      <c r="X47" s="345"/>
      <c r="Y47" s="345"/>
      <c r="Z47" s="345"/>
      <c r="AA47" s="345"/>
      <c r="AB47" s="346"/>
      <c r="AC47" s="427" t="s">
        <v>921</v>
      </c>
      <c r="AD47" s="345"/>
      <c r="AE47" s="345"/>
      <c r="AF47" s="345"/>
      <c r="AG47" s="345"/>
      <c r="AH47" s="345"/>
    </row>
    <row r="48" spans="1:36" s="348" customFormat="1" ht="11.25">
      <c r="A48" s="427" t="s">
        <v>1102</v>
      </c>
      <c r="B48" s="345"/>
      <c r="C48" s="345"/>
      <c r="D48" s="345"/>
      <c r="E48" s="345"/>
      <c r="F48" s="345"/>
      <c r="G48" s="345"/>
      <c r="H48" s="345"/>
      <c r="I48" s="345"/>
      <c r="J48" s="408"/>
      <c r="K48" s="427" t="s">
        <v>1102</v>
      </c>
      <c r="L48" s="345"/>
      <c r="M48" s="345"/>
      <c r="N48" s="345"/>
      <c r="O48" s="345"/>
      <c r="P48" s="345"/>
      <c r="Q48" s="345"/>
      <c r="R48" s="345"/>
      <c r="S48" s="408"/>
      <c r="T48" s="408"/>
      <c r="U48" s="345"/>
      <c r="V48" s="345"/>
      <c r="W48" s="345"/>
      <c r="X48" s="345"/>
      <c r="Y48" s="345"/>
      <c r="Z48" s="345"/>
      <c r="AA48" s="345"/>
      <c r="AB48" s="345"/>
      <c r="AC48" s="427" t="s">
        <v>1102</v>
      </c>
      <c r="AD48" s="345"/>
      <c r="AE48" s="345"/>
      <c r="AF48" s="345"/>
      <c r="AG48" s="345"/>
      <c r="AH48" s="345"/>
    </row>
    <row r="49" spans="1:34" s="348" customFormat="1" ht="11.25">
      <c r="A49" s="345"/>
      <c r="B49" s="345"/>
      <c r="C49" s="345"/>
      <c r="D49" s="345"/>
      <c r="E49" s="345"/>
      <c r="F49" s="345"/>
      <c r="G49" s="345"/>
      <c r="H49" s="345"/>
      <c r="I49" s="345"/>
      <c r="J49" s="408"/>
      <c r="K49" s="345"/>
      <c r="L49" s="345"/>
      <c r="M49" s="345"/>
      <c r="N49" s="345"/>
      <c r="O49" s="345"/>
      <c r="P49" s="345"/>
      <c r="Q49" s="345"/>
      <c r="R49" s="345"/>
      <c r="S49" s="408"/>
      <c r="T49" s="408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345"/>
      <c r="AH49" s="345"/>
    </row>
    <row r="50" spans="1:34" s="348" customFormat="1" ht="11.25">
      <c r="A50" s="345"/>
      <c r="B50" s="345"/>
      <c r="C50" s="345"/>
      <c r="D50" s="345"/>
      <c r="E50" s="345"/>
      <c r="F50" s="345"/>
      <c r="G50" s="345"/>
      <c r="H50" s="345"/>
      <c r="I50" s="345"/>
      <c r="J50" s="408"/>
      <c r="K50" s="345"/>
      <c r="L50" s="345"/>
      <c r="M50" s="345"/>
      <c r="N50" s="345"/>
      <c r="O50" s="345"/>
      <c r="P50" s="345"/>
      <c r="Q50" s="345"/>
      <c r="R50" s="345"/>
      <c r="S50" s="408"/>
      <c r="T50" s="408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5"/>
      <c r="AH50" s="345"/>
    </row>
    <row r="51" spans="1:34" s="348" customFormat="1" ht="11.25">
      <c r="A51" s="345"/>
      <c r="B51" s="345"/>
      <c r="C51" s="345"/>
      <c r="D51" s="345"/>
      <c r="E51" s="345"/>
      <c r="F51" s="345"/>
      <c r="G51" s="345"/>
      <c r="H51" s="345"/>
      <c r="I51" s="345"/>
      <c r="J51" s="408"/>
      <c r="K51" s="345"/>
      <c r="L51" s="345"/>
      <c r="M51" s="345"/>
      <c r="N51" s="345"/>
      <c r="O51" s="345"/>
      <c r="P51" s="345"/>
      <c r="Q51" s="345"/>
      <c r="R51" s="345"/>
      <c r="S51" s="408"/>
      <c r="T51" s="408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45"/>
      <c r="AH51" s="345"/>
    </row>
    <row r="52" spans="1:34" s="348" customFormat="1" ht="11.25">
      <c r="A52" s="345"/>
      <c r="B52" s="345"/>
      <c r="C52" s="345"/>
      <c r="D52" s="345"/>
      <c r="E52" s="345"/>
      <c r="F52" s="345"/>
      <c r="G52" s="345"/>
      <c r="H52" s="345"/>
      <c r="I52" s="345"/>
      <c r="J52" s="408"/>
      <c r="K52" s="345"/>
      <c r="L52" s="345"/>
      <c r="M52" s="345"/>
      <c r="N52" s="345"/>
      <c r="O52" s="345"/>
      <c r="P52" s="345"/>
      <c r="Q52" s="345"/>
      <c r="R52" s="345"/>
      <c r="S52" s="408"/>
      <c r="T52" s="408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</row>
    <row r="53" spans="1:34" s="348" customFormat="1" ht="11.25">
      <c r="A53" s="345"/>
      <c r="B53" s="345"/>
      <c r="C53" s="345"/>
      <c r="D53" s="345"/>
      <c r="E53" s="345"/>
      <c r="F53" s="345"/>
      <c r="G53" s="345"/>
      <c r="H53" s="345"/>
      <c r="I53" s="345"/>
      <c r="J53" s="408"/>
      <c r="K53" s="345"/>
      <c r="L53" s="345"/>
      <c r="M53" s="345"/>
      <c r="N53" s="345"/>
      <c r="O53" s="345"/>
      <c r="P53" s="345"/>
      <c r="Q53" s="345"/>
      <c r="R53" s="345"/>
      <c r="S53" s="408"/>
      <c r="T53" s="408"/>
      <c r="U53" s="345"/>
      <c r="V53" s="345"/>
      <c r="W53" s="345"/>
      <c r="X53" s="345"/>
      <c r="Y53" s="345"/>
      <c r="Z53" s="345"/>
      <c r="AA53" s="345"/>
      <c r="AB53" s="345"/>
      <c r="AC53" s="345"/>
      <c r="AD53" s="345"/>
      <c r="AE53" s="345"/>
      <c r="AF53" s="345"/>
      <c r="AG53" s="345"/>
      <c r="AH53" s="345"/>
    </row>
    <row r="54" spans="1:34" s="348" customFormat="1" ht="11.25">
      <c r="A54" s="345"/>
      <c r="B54" s="345"/>
      <c r="C54" s="345"/>
      <c r="D54" s="345"/>
      <c r="E54" s="345"/>
      <c r="F54" s="345"/>
      <c r="G54" s="345"/>
      <c r="H54" s="345"/>
      <c r="I54" s="345"/>
      <c r="J54" s="408"/>
      <c r="K54" s="345"/>
      <c r="L54" s="345"/>
      <c r="M54" s="345"/>
      <c r="N54" s="345"/>
      <c r="O54" s="345"/>
      <c r="P54" s="345"/>
      <c r="Q54" s="345"/>
      <c r="R54" s="345"/>
      <c r="S54" s="408"/>
      <c r="T54" s="408"/>
      <c r="U54" s="345"/>
      <c r="V54" s="345"/>
      <c r="W54" s="345"/>
      <c r="X54" s="345"/>
      <c r="Y54" s="345"/>
      <c r="Z54" s="345"/>
      <c r="AA54" s="345"/>
      <c r="AB54" s="345"/>
      <c r="AC54" s="345"/>
      <c r="AD54" s="345"/>
      <c r="AE54" s="345"/>
      <c r="AF54" s="345"/>
      <c r="AG54" s="345"/>
      <c r="AH54" s="345"/>
    </row>
    <row r="55" spans="1:34" s="348" customFormat="1" ht="11.25">
      <c r="A55" s="345"/>
      <c r="B55" s="345"/>
      <c r="C55" s="345"/>
      <c r="D55" s="345"/>
      <c r="E55" s="345"/>
      <c r="F55" s="345"/>
      <c r="G55" s="345"/>
      <c r="H55" s="345"/>
      <c r="I55" s="345"/>
      <c r="J55" s="408"/>
      <c r="K55" s="345"/>
      <c r="L55" s="345"/>
      <c r="M55" s="345"/>
      <c r="N55" s="345"/>
      <c r="O55" s="345"/>
      <c r="P55" s="345"/>
      <c r="Q55" s="345"/>
      <c r="R55" s="345"/>
      <c r="S55" s="408"/>
      <c r="T55" s="408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</row>
    <row r="56" spans="1:34" s="348" customFormat="1" ht="11.25">
      <c r="A56" s="345"/>
      <c r="B56" s="345"/>
      <c r="C56" s="345"/>
      <c r="D56" s="345"/>
      <c r="E56" s="345"/>
      <c r="F56" s="345"/>
      <c r="G56" s="345"/>
      <c r="H56" s="345"/>
      <c r="I56" s="345"/>
      <c r="J56" s="408"/>
      <c r="K56" s="345"/>
      <c r="L56" s="345"/>
      <c r="M56" s="345"/>
      <c r="N56" s="345"/>
      <c r="O56" s="345"/>
      <c r="P56" s="345"/>
      <c r="Q56" s="345"/>
      <c r="R56" s="345"/>
      <c r="S56" s="408"/>
      <c r="T56" s="408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  <c r="AG56" s="345"/>
      <c r="AH56" s="345"/>
    </row>
    <row r="57" spans="1:34" s="348" customFormat="1" ht="11.25">
      <c r="A57" s="345"/>
      <c r="B57" s="345"/>
      <c r="C57" s="345"/>
      <c r="D57" s="345"/>
      <c r="E57" s="345"/>
      <c r="F57" s="345"/>
      <c r="G57" s="345"/>
      <c r="H57" s="345"/>
      <c r="I57" s="345"/>
      <c r="J57" s="408"/>
      <c r="K57" s="345"/>
      <c r="L57" s="345"/>
      <c r="M57" s="345"/>
      <c r="N57" s="345"/>
      <c r="O57" s="345"/>
      <c r="P57" s="345"/>
      <c r="Q57" s="345"/>
      <c r="R57" s="345"/>
      <c r="S57" s="408"/>
      <c r="T57" s="408"/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5"/>
      <c r="AF57" s="345"/>
      <c r="AG57" s="345"/>
      <c r="AH57" s="345"/>
    </row>
    <row r="58" spans="1:34" s="348" customFormat="1" ht="11.25">
      <c r="A58" s="345"/>
      <c r="B58" s="345"/>
      <c r="C58" s="345"/>
      <c r="D58" s="345"/>
      <c r="E58" s="345"/>
      <c r="F58" s="345"/>
      <c r="G58" s="345"/>
      <c r="H58" s="345"/>
      <c r="I58" s="345"/>
      <c r="J58" s="408"/>
      <c r="K58" s="345"/>
      <c r="L58" s="345"/>
      <c r="M58" s="345"/>
      <c r="N58" s="345"/>
      <c r="O58" s="345"/>
      <c r="P58" s="345"/>
      <c r="Q58" s="345"/>
      <c r="R58" s="345"/>
      <c r="S58" s="408"/>
      <c r="T58" s="408"/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5"/>
      <c r="AH58" s="345"/>
    </row>
    <row r="59" spans="1:34" s="348" customFormat="1" ht="11.25">
      <c r="A59" s="345"/>
      <c r="B59" s="345"/>
      <c r="C59" s="345"/>
      <c r="D59" s="345"/>
      <c r="E59" s="345"/>
      <c r="F59" s="345"/>
      <c r="G59" s="345"/>
      <c r="H59" s="345"/>
      <c r="I59" s="345"/>
      <c r="J59" s="408"/>
      <c r="K59" s="345"/>
      <c r="L59" s="345"/>
      <c r="M59" s="345"/>
      <c r="N59" s="345"/>
      <c r="O59" s="345"/>
      <c r="P59" s="345"/>
      <c r="Q59" s="345"/>
      <c r="R59" s="345"/>
      <c r="S59" s="408"/>
      <c r="T59" s="408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45"/>
      <c r="AF59" s="345"/>
      <c r="AG59" s="345"/>
      <c r="AH59" s="345"/>
    </row>
    <row r="60" spans="1:34" s="348" customFormat="1" ht="11.25">
      <c r="A60" s="345"/>
      <c r="B60" s="345"/>
      <c r="C60" s="345"/>
      <c r="D60" s="345"/>
      <c r="E60" s="345"/>
      <c r="F60" s="345"/>
      <c r="G60" s="345"/>
      <c r="H60" s="345"/>
      <c r="I60" s="345"/>
      <c r="J60" s="408"/>
      <c r="K60" s="345"/>
      <c r="L60" s="345"/>
      <c r="M60" s="345"/>
      <c r="N60" s="345"/>
      <c r="O60" s="345"/>
      <c r="P60" s="345"/>
      <c r="Q60" s="345"/>
      <c r="R60" s="345"/>
      <c r="S60" s="408"/>
      <c r="T60" s="408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45"/>
      <c r="AH60" s="345"/>
    </row>
    <row r="61" spans="1:34" s="348" customFormat="1" ht="11.25">
      <c r="A61" s="345"/>
      <c r="B61" s="345"/>
      <c r="C61" s="345"/>
      <c r="D61" s="345"/>
      <c r="E61" s="345"/>
      <c r="F61" s="345"/>
      <c r="G61" s="345"/>
      <c r="H61" s="345"/>
      <c r="I61" s="345"/>
      <c r="J61" s="408"/>
      <c r="K61" s="345"/>
      <c r="L61" s="345"/>
      <c r="M61" s="345"/>
      <c r="N61" s="345"/>
      <c r="O61" s="345"/>
      <c r="P61" s="345"/>
      <c r="Q61" s="345"/>
      <c r="R61" s="345"/>
      <c r="S61" s="408"/>
      <c r="T61" s="408"/>
      <c r="U61" s="345"/>
      <c r="V61" s="345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345"/>
      <c r="AH61" s="345"/>
    </row>
    <row r="62" spans="1:34" s="348" customFormat="1" ht="11.25">
      <c r="A62" s="345"/>
      <c r="B62" s="345"/>
      <c r="C62" s="345"/>
      <c r="D62" s="345"/>
      <c r="E62" s="345"/>
      <c r="F62" s="345"/>
      <c r="G62" s="345"/>
      <c r="H62" s="345"/>
      <c r="I62" s="345"/>
      <c r="J62" s="408"/>
      <c r="K62" s="345"/>
      <c r="L62" s="345"/>
      <c r="M62" s="345"/>
      <c r="N62" s="345"/>
      <c r="O62" s="345"/>
      <c r="P62" s="345"/>
      <c r="Q62" s="345"/>
      <c r="R62" s="345"/>
      <c r="S62" s="408"/>
      <c r="T62" s="408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</row>
    <row r="63" spans="1:34" s="348" customFormat="1" ht="11.25">
      <c r="A63" s="345"/>
      <c r="B63" s="345"/>
      <c r="C63" s="345"/>
      <c r="D63" s="345"/>
      <c r="E63" s="345"/>
      <c r="F63" s="345"/>
      <c r="G63" s="345"/>
      <c r="H63" s="345"/>
      <c r="I63" s="345"/>
      <c r="J63" s="408"/>
      <c r="K63" s="345"/>
      <c r="L63" s="345"/>
      <c r="M63" s="345"/>
      <c r="N63" s="345"/>
      <c r="O63" s="345"/>
      <c r="P63" s="345"/>
      <c r="Q63" s="345"/>
      <c r="R63" s="345"/>
      <c r="S63" s="408"/>
      <c r="T63" s="408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45"/>
      <c r="AH63" s="345"/>
    </row>
    <row r="64" spans="1:34" s="348" customFormat="1" ht="11.25">
      <c r="A64" s="345"/>
      <c r="B64" s="345"/>
      <c r="C64" s="345"/>
      <c r="D64" s="345"/>
      <c r="E64" s="345"/>
      <c r="F64" s="345"/>
      <c r="G64" s="345"/>
      <c r="H64" s="345"/>
      <c r="I64" s="345"/>
      <c r="J64" s="408"/>
      <c r="K64" s="345"/>
      <c r="L64" s="345"/>
      <c r="M64" s="345"/>
      <c r="N64" s="345"/>
      <c r="O64" s="345"/>
      <c r="P64" s="345"/>
      <c r="Q64" s="345"/>
      <c r="R64" s="345"/>
      <c r="S64" s="408"/>
      <c r="T64" s="408"/>
      <c r="U64" s="345"/>
      <c r="V64" s="345"/>
      <c r="W64" s="345"/>
      <c r="X64" s="345"/>
      <c r="Y64" s="345"/>
      <c r="Z64" s="345"/>
      <c r="AA64" s="345"/>
      <c r="AB64" s="345"/>
      <c r="AC64" s="345"/>
      <c r="AD64" s="345"/>
      <c r="AE64" s="345"/>
      <c r="AF64" s="345"/>
      <c r="AG64" s="345"/>
      <c r="AH64" s="345"/>
    </row>
    <row r="65" spans="1:34" s="348" customFormat="1" ht="11.25">
      <c r="A65" s="345"/>
      <c r="B65" s="345"/>
      <c r="C65" s="345"/>
      <c r="D65" s="345"/>
      <c r="E65" s="345"/>
      <c r="F65" s="345"/>
      <c r="G65" s="345"/>
      <c r="H65" s="345"/>
      <c r="I65" s="345"/>
      <c r="J65" s="408"/>
      <c r="K65" s="345"/>
      <c r="L65" s="345"/>
      <c r="M65" s="345"/>
      <c r="N65" s="345"/>
      <c r="O65" s="345"/>
      <c r="P65" s="345"/>
      <c r="Q65" s="345"/>
      <c r="R65" s="345"/>
      <c r="S65" s="408"/>
      <c r="T65" s="408"/>
      <c r="U65" s="345"/>
      <c r="V65" s="345"/>
      <c r="W65" s="345"/>
      <c r="X65" s="345"/>
      <c r="Y65" s="345"/>
      <c r="Z65" s="345"/>
      <c r="AA65" s="345"/>
      <c r="AB65" s="345"/>
      <c r="AC65" s="345"/>
      <c r="AD65" s="345"/>
      <c r="AE65" s="345"/>
      <c r="AF65" s="345"/>
      <c r="AG65" s="345"/>
      <c r="AH65" s="345"/>
    </row>
    <row r="66" spans="1:34" s="348" customFormat="1" ht="11.25">
      <c r="A66" s="345"/>
      <c r="B66" s="345"/>
      <c r="C66" s="345"/>
      <c r="D66" s="345"/>
      <c r="E66" s="345"/>
      <c r="F66" s="345"/>
      <c r="G66" s="345"/>
      <c r="H66" s="345"/>
      <c r="I66" s="345"/>
      <c r="J66" s="408"/>
      <c r="K66" s="345"/>
      <c r="L66" s="345"/>
      <c r="M66" s="345"/>
      <c r="N66" s="345"/>
      <c r="O66" s="345"/>
      <c r="P66" s="345"/>
      <c r="Q66" s="345"/>
      <c r="R66" s="345"/>
      <c r="S66" s="408"/>
      <c r="T66" s="408"/>
      <c r="U66" s="345"/>
      <c r="V66" s="345"/>
      <c r="W66" s="345"/>
      <c r="X66" s="345"/>
      <c r="Y66" s="345"/>
      <c r="Z66" s="345"/>
      <c r="AA66" s="345"/>
      <c r="AB66" s="345"/>
      <c r="AC66" s="345"/>
      <c r="AD66" s="345"/>
      <c r="AE66" s="345"/>
      <c r="AF66" s="345"/>
      <c r="AG66" s="345"/>
      <c r="AH66" s="345"/>
    </row>
    <row r="67" spans="1:34" s="348" customFormat="1" ht="11.25">
      <c r="A67" s="345"/>
      <c r="B67" s="345"/>
      <c r="C67" s="345"/>
      <c r="D67" s="345"/>
      <c r="E67" s="345"/>
      <c r="F67" s="345"/>
      <c r="G67" s="345"/>
      <c r="H67" s="345"/>
      <c r="I67" s="345"/>
      <c r="J67" s="408"/>
      <c r="K67" s="345"/>
      <c r="L67" s="345"/>
      <c r="M67" s="345"/>
      <c r="N67" s="345"/>
      <c r="O67" s="345"/>
      <c r="P67" s="345"/>
      <c r="Q67" s="345"/>
      <c r="R67" s="345"/>
      <c r="S67" s="408"/>
      <c r="T67" s="408"/>
      <c r="U67" s="345"/>
      <c r="V67" s="345"/>
      <c r="W67" s="345"/>
      <c r="X67" s="345"/>
      <c r="Y67" s="345"/>
      <c r="Z67" s="345"/>
      <c r="AA67" s="345"/>
      <c r="AB67" s="345"/>
      <c r="AC67" s="345"/>
      <c r="AD67" s="345"/>
      <c r="AE67" s="345"/>
      <c r="AF67" s="345"/>
      <c r="AG67" s="345"/>
      <c r="AH67" s="345"/>
    </row>
    <row r="68" spans="1:34" s="348" customFormat="1" ht="11.25">
      <c r="A68" s="345"/>
      <c r="B68" s="345"/>
      <c r="C68" s="345"/>
      <c r="D68" s="345"/>
      <c r="E68" s="345"/>
      <c r="F68" s="345"/>
      <c r="G68" s="345"/>
      <c r="H68" s="345"/>
      <c r="I68" s="345"/>
      <c r="J68" s="408"/>
      <c r="K68" s="345"/>
      <c r="L68" s="345"/>
      <c r="M68" s="345"/>
      <c r="N68" s="345"/>
      <c r="O68" s="345"/>
      <c r="P68" s="345"/>
      <c r="Q68" s="345"/>
      <c r="R68" s="345"/>
      <c r="S68" s="408"/>
      <c r="T68" s="408"/>
      <c r="U68" s="345"/>
      <c r="V68" s="345"/>
      <c r="W68" s="345"/>
      <c r="X68" s="345"/>
      <c r="Y68" s="345"/>
      <c r="Z68" s="345"/>
      <c r="AA68" s="345"/>
      <c r="AB68" s="345"/>
      <c r="AC68" s="345"/>
      <c r="AD68" s="345"/>
      <c r="AE68" s="345"/>
      <c r="AF68" s="345"/>
      <c r="AG68" s="345"/>
      <c r="AH68" s="345"/>
    </row>
    <row r="69" spans="1:34" s="348" customFormat="1" ht="11.25">
      <c r="A69" s="345"/>
      <c r="B69" s="345"/>
      <c r="C69" s="345"/>
      <c r="D69" s="345"/>
      <c r="E69" s="345"/>
      <c r="F69" s="345"/>
      <c r="G69" s="345"/>
      <c r="H69" s="345"/>
      <c r="I69" s="345"/>
      <c r="J69" s="408"/>
      <c r="K69" s="345"/>
      <c r="L69" s="345"/>
      <c r="M69" s="345"/>
      <c r="N69" s="345"/>
      <c r="O69" s="345"/>
      <c r="P69" s="345"/>
      <c r="Q69" s="345"/>
      <c r="R69" s="345"/>
      <c r="S69" s="408"/>
      <c r="T69" s="408"/>
      <c r="U69" s="345"/>
      <c r="V69" s="345"/>
      <c r="W69" s="345"/>
      <c r="X69" s="345"/>
      <c r="Y69" s="345"/>
      <c r="Z69" s="345"/>
      <c r="AA69" s="345"/>
      <c r="AB69" s="345"/>
      <c r="AC69" s="345"/>
      <c r="AD69" s="345"/>
      <c r="AE69" s="345"/>
      <c r="AF69" s="345"/>
      <c r="AG69" s="345"/>
      <c r="AH69" s="345"/>
    </row>
    <row r="70" spans="1:34" s="348" customFormat="1" ht="11.25">
      <c r="A70" s="345"/>
      <c r="B70" s="345"/>
      <c r="C70" s="345"/>
      <c r="D70" s="345"/>
      <c r="E70" s="345"/>
      <c r="F70" s="345"/>
      <c r="G70" s="345"/>
      <c r="H70" s="345"/>
      <c r="I70" s="345"/>
      <c r="J70" s="408"/>
      <c r="K70" s="345"/>
      <c r="L70" s="345"/>
      <c r="M70" s="345"/>
      <c r="N70" s="345"/>
      <c r="O70" s="345"/>
      <c r="P70" s="345"/>
      <c r="Q70" s="345"/>
      <c r="R70" s="345"/>
      <c r="S70" s="408"/>
      <c r="T70" s="408"/>
      <c r="U70" s="345"/>
      <c r="V70" s="345"/>
      <c r="W70" s="345"/>
      <c r="X70" s="345"/>
      <c r="Y70" s="345"/>
      <c r="Z70" s="345"/>
      <c r="AA70" s="345"/>
      <c r="AB70" s="345"/>
      <c r="AC70" s="345"/>
      <c r="AD70" s="345"/>
      <c r="AE70" s="345"/>
      <c r="AF70" s="345"/>
      <c r="AG70" s="345"/>
      <c r="AH70" s="345"/>
    </row>
    <row r="71" spans="1:34" s="348" customFormat="1" ht="11.25">
      <c r="A71" s="345"/>
      <c r="B71" s="345"/>
      <c r="C71" s="345"/>
      <c r="D71" s="345"/>
      <c r="E71" s="345"/>
      <c r="F71" s="345"/>
      <c r="G71" s="345"/>
      <c r="H71" s="345"/>
      <c r="I71" s="345"/>
      <c r="J71" s="408"/>
      <c r="K71" s="345"/>
      <c r="L71" s="345"/>
      <c r="M71" s="345"/>
      <c r="N71" s="345"/>
      <c r="O71" s="345"/>
      <c r="P71" s="345"/>
      <c r="Q71" s="345"/>
      <c r="R71" s="345"/>
      <c r="S71" s="408"/>
      <c r="T71" s="408"/>
      <c r="U71" s="345"/>
      <c r="V71" s="345"/>
      <c r="W71" s="345"/>
      <c r="X71" s="345"/>
      <c r="Y71" s="345"/>
      <c r="Z71" s="345"/>
      <c r="AA71" s="345"/>
      <c r="AB71" s="345"/>
      <c r="AC71" s="345"/>
      <c r="AD71" s="345"/>
      <c r="AE71" s="345"/>
      <c r="AF71" s="345"/>
      <c r="AG71" s="345"/>
      <c r="AH71" s="345"/>
    </row>
    <row r="72" spans="1:34" s="348" customFormat="1" ht="11.25">
      <c r="A72" s="345"/>
      <c r="B72" s="345"/>
      <c r="C72" s="345"/>
      <c r="D72" s="345"/>
      <c r="E72" s="345"/>
      <c r="F72" s="345"/>
      <c r="G72" s="345"/>
      <c r="H72" s="345"/>
      <c r="I72" s="345"/>
      <c r="J72" s="408"/>
      <c r="K72" s="345"/>
      <c r="L72" s="345"/>
      <c r="M72" s="345"/>
      <c r="N72" s="345"/>
      <c r="O72" s="345"/>
      <c r="P72" s="345"/>
      <c r="Q72" s="345"/>
      <c r="R72" s="345"/>
      <c r="S72" s="408"/>
      <c r="T72" s="408"/>
      <c r="U72" s="345"/>
      <c r="V72" s="345"/>
      <c r="W72" s="345"/>
      <c r="X72" s="345"/>
      <c r="Y72" s="345"/>
      <c r="Z72" s="345"/>
      <c r="AA72" s="345"/>
      <c r="AB72" s="345"/>
      <c r="AC72" s="345"/>
      <c r="AD72" s="345"/>
      <c r="AE72" s="345"/>
      <c r="AF72" s="345"/>
      <c r="AG72" s="345"/>
      <c r="AH72" s="345"/>
    </row>
    <row r="73" spans="1:34" s="348" customFormat="1" ht="11.25">
      <c r="A73" s="345"/>
      <c r="B73" s="345"/>
      <c r="C73" s="345"/>
      <c r="D73" s="345"/>
      <c r="E73" s="345"/>
      <c r="F73" s="345"/>
      <c r="G73" s="345"/>
      <c r="H73" s="345"/>
      <c r="I73" s="345"/>
      <c r="J73" s="408"/>
      <c r="K73" s="345"/>
      <c r="L73" s="345"/>
      <c r="M73" s="345"/>
      <c r="N73" s="345"/>
      <c r="O73" s="345"/>
      <c r="P73" s="345"/>
      <c r="Q73" s="345"/>
      <c r="R73" s="345"/>
      <c r="S73" s="408"/>
      <c r="T73" s="408"/>
      <c r="U73" s="345"/>
      <c r="V73" s="345"/>
      <c r="W73" s="345"/>
      <c r="X73" s="345"/>
      <c r="Y73" s="345"/>
      <c r="Z73" s="345"/>
      <c r="AA73" s="345"/>
      <c r="AB73" s="345"/>
      <c r="AC73" s="345"/>
      <c r="AD73" s="345"/>
      <c r="AE73" s="345"/>
      <c r="AF73" s="345"/>
      <c r="AG73" s="345"/>
      <c r="AH73" s="345"/>
    </row>
    <row r="74" spans="1:34" s="348" customFormat="1" ht="11.25">
      <c r="A74" s="345"/>
      <c r="B74" s="345"/>
      <c r="C74" s="345"/>
      <c r="D74" s="345"/>
      <c r="E74" s="345"/>
      <c r="F74" s="345"/>
      <c r="G74" s="345"/>
      <c r="H74" s="345"/>
      <c r="I74" s="345"/>
      <c r="J74" s="408"/>
      <c r="K74" s="345"/>
      <c r="L74" s="345"/>
      <c r="M74" s="345"/>
      <c r="N74" s="345"/>
      <c r="O74" s="345"/>
      <c r="P74" s="345"/>
      <c r="Q74" s="345"/>
      <c r="R74" s="345"/>
      <c r="S74" s="408"/>
      <c r="T74" s="408"/>
      <c r="U74" s="345"/>
      <c r="V74" s="345"/>
      <c r="W74" s="345"/>
      <c r="X74" s="345"/>
      <c r="Y74" s="345"/>
      <c r="Z74" s="345"/>
      <c r="AA74" s="345"/>
      <c r="AB74" s="345"/>
      <c r="AC74" s="345"/>
      <c r="AD74" s="345"/>
      <c r="AE74" s="345"/>
      <c r="AF74" s="345"/>
      <c r="AG74" s="345"/>
      <c r="AH74" s="345"/>
    </row>
    <row r="75" spans="1:34" s="348" customFormat="1" ht="11.25">
      <c r="A75" s="345"/>
      <c r="B75" s="345"/>
      <c r="C75" s="345"/>
      <c r="D75" s="345"/>
      <c r="E75" s="345"/>
      <c r="F75" s="345"/>
      <c r="G75" s="345"/>
      <c r="H75" s="345"/>
      <c r="I75" s="345"/>
      <c r="J75" s="408"/>
      <c r="K75" s="345"/>
      <c r="L75" s="345"/>
      <c r="M75" s="345"/>
      <c r="N75" s="345"/>
      <c r="O75" s="345"/>
      <c r="P75" s="345"/>
      <c r="Q75" s="345"/>
      <c r="R75" s="345"/>
      <c r="S75" s="408"/>
      <c r="T75" s="408"/>
      <c r="U75" s="345"/>
      <c r="V75" s="345"/>
      <c r="W75" s="345"/>
      <c r="X75" s="345"/>
      <c r="Y75" s="345"/>
      <c r="Z75" s="345"/>
      <c r="AA75" s="345"/>
      <c r="AB75" s="345"/>
      <c r="AC75" s="345"/>
      <c r="AD75" s="345"/>
      <c r="AE75" s="345"/>
      <c r="AF75" s="345"/>
      <c r="AG75" s="345"/>
      <c r="AH75" s="345"/>
    </row>
    <row r="76" spans="1:34" s="348" customFormat="1" ht="11.25">
      <c r="A76" s="345"/>
      <c r="B76" s="345"/>
      <c r="C76" s="345"/>
      <c r="D76" s="345"/>
      <c r="E76" s="345"/>
      <c r="F76" s="345"/>
      <c r="G76" s="345"/>
      <c r="H76" s="345"/>
      <c r="I76" s="345"/>
      <c r="J76" s="408"/>
      <c r="K76" s="345"/>
      <c r="L76" s="345"/>
      <c r="M76" s="345"/>
      <c r="N76" s="345"/>
      <c r="O76" s="345"/>
      <c r="P76" s="345"/>
      <c r="Q76" s="345"/>
      <c r="R76" s="345"/>
      <c r="S76" s="408"/>
      <c r="T76" s="408"/>
      <c r="U76" s="345"/>
      <c r="V76" s="345"/>
      <c r="W76" s="345"/>
      <c r="X76" s="345"/>
      <c r="Y76" s="345"/>
      <c r="Z76" s="345"/>
      <c r="AA76" s="345"/>
      <c r="AB76" s="345"/>
      <c r="AC76" s="345"/>
      <c r="AD76" s="345"/>
      <c r="AE76" s="345"/>
      <c r="AF76" s="345"/>
      <c r="AG76" s="345"/>
      <c r="AH76" s="345"/>
    </row>
    <row r="77" spans="1:34" s="348" customFormat="1" ht="11.25">
      <c r="A77" s="345"/>
      <c r="B77" s="345"/>
      <c r="C77" s="345"/>
      <c r="D77" s="345"/>
      <c r="E77" s="345"/>
      <c r="F77" s="345"/>
      <c r="G77" s="345"/>
      <c r="H77" s="345"/>
      <c r="I77" s="345"/>
      <c r="J77" s="408"/>
      <c r="K77" s="345"/>
      <c r="L77" s="345"/>
      <c r="M77" s="345"/>
      <c r="N77" s="345"/>
      <c r="O77" s="345"/>
      <c r="P77" s="345"/>
      <c r="Q77" s="345"/>
      <c r="R77" s="345"/>
      <c r="S77" s="408"/>
      <c r="T77" s="408"/>
      <c r="U77" s="345"/>
      <c r="V77" s="345"/>
      <c r="W77" s="345"/>
      <c r="X77" s="345"/>
      <c r="Y77" s="345"/>
      <c r="Z77" s="345"/>
      <c r="AA77" s="345"/>
      <c r="AB77" s="345"/>
      <c r="AC77" s="345"/>
      <c r="AD77" s="345"/>
      <c r="AE77" s="345"/>
      <c r="AF77" s="345"/>
      <c r="AG77" s="345"/>
      <c r="AH77" s="345"/>
    </row>
    <row r="78" spans="1:34" s="348" customFormat="1" ht="11.25">
      <c r="A78" s="345"/>
      <c r="B78" s="345"/>
      <c r="C78" s="345"/>
      <c r="D78" s="345"/>
      <c r="E78" s="345"/>
      <c r="F78" s="345"/>
      <c r="G78" s="345"/>
      <c r="H78" s="345"/>
      <c r="I78" s="345"/>
      <c r="J78" s="408"/>
      <c r="K78" s="345"/>
      <c r="L78" s="345"/>
      <c r="M78" s="345"/>
      <c r="N78" s="345"/>
      <c r="O78" s="345"/>
      <c r="P78" s="345"/>
      <c r="Q78" s="345"/>
      <c r="R78" s="345"/>
      <c r="S78" s="408"/>
      <c r="T78" s="408"/>
      <c r="U78" s="345"/>
      <c r="V78" s="345"/>
      <c r="W78" s="345"/>
      <c r="X78" s="345"/>
      <c r="Y78" s="345"/>
      <c r="Z78" s="345"/>
      <c r="AA78" s="345"/>
      <c r="AB78" s="345"/>
      <c r="AC78" s="345"/>
      <c r="AD78" s="345"/>
      <c r="AE78" s="345"/>
      <c r="AF78" s="345"/>
      <c r="AG78" s="345"/>
      <c r="AH78" s="345"/>
    </row>
    <row r="79" spans="1:34" s="348" customFormat="1" ht="11.25">
      <c r="A79" s="345"/>
      <c r="B79" s="345"/>
      <c r="C79" s="345"/>
      <c r="D79" s="345"/>
      <c r="E79" s="345"/>
      <c r="F79" s="345"/>
      <c r="G79" s="345"/>
      <c r="H79" s="345"/>
      <c r="I79" s="345"/>
      <c r="J79" s="408"/>
      <c r="K79" s="345"/>
      <c r="L79" s="345"/>
      <c r="M79" s="345"/>
      <c r="N79" s="345"/>
      <c r="O79" s="345"/>
      <c r="P79" s="345"/>
      <c r="Q79" s="345"/>
      <c r="R79" s="345"/>
      <c r="S79" s="408"/>
      <c r="T79" s="408"/>
      <c r="U79" s="345"/>
      <c r="V79" s="345"/>
      <c r="W79" s="345"/>
      <c r="X79" s="345"/>
      <c r="Y79" s="345"/>
      <c r="Z79" s="345"/>
      <c r="AA79" s="345"/>
      <c r="AB79" s="345"/>
      <c r="AC79" s="345"/>
      <c r="AD79" s="345"/>
      <c r="AE79" s="345"/>
      <c r="AF79" s="345"/>
      <c r="AG79" s="345"/>
      <c r="AH79" s="345"/>
    </row>
    <row r="80" spans="1:34" s="348" customFormat="1" ht="11.25">
      <c r="A80" s="345"/>
      <c r="B80" s="345"/>
      <c r="C80" s="345"/>
      <c r="D80" s="345"/>
      <c r="E80" s="345"/>
      <c r="F80" s="345"/>
      <c r="G80" s="345"/>
      <c r="H80" s="345"/>
      <c r="I80" s="345"/>
      <c r="J80" s="408"/>
      <c r="K80" s="345"/>
      <c r="L80" s="345"/>
      <c r="M80" s="345"/>
      <c r="N80" s="345"/>
      <c r="O80" s="345"/>
      <c r="P80" s="345"/>
      <c r="Q80" s="345"/>
      <c r="R80" s="345"/>
      <c r="S80" s="408"/>
      <c r="T80" s="408"/>
      <c r="U80" s="345"/>
      <c r="V80" s="345"/>
      <c r="W80" s="345"/>
      <c r="X80" s="345"/>
      <c r="Y80" s="345"/>
      <c r="Z80" s="345"/>
      <c r="AA80" s="345"/>
      <c r="AB80" s="345"/>
      <c r="AC80" s="345"/>
      <c r="AD80" s="345"/>
      <c r="AE80" s="345"/>
      <c r="AF80" s="345"/>
      <c r="AG80" s="345"/>
      <c r="AH80" s="345"/>
    </row>
    <row r="81" spans="1:34" s="348" customFormat="1" ht="11.25">
      <c r="A81" s="345"/>
      <c r="B81" s="345"/>
      <c r="C81" s="345"/>
      <c r="D81" s="345"/>
      <c r="E81" s="345"/>
      <c r="F81" s="345"/>
      <c r="G81" s="345"/>
      <c r="H81" s="345"/>
      <c r="I81" s="345"/>
      <c r="J81" s="408"/>
      <c r="K81" s="345"/>
      <c r="L81" s="345"/>
      <c r="M81" s="345"/>
      <c r="N81" s="345"/>
      <c r="O81" s="345"/>
      <c r="P81" s="345"/>
      <c r="Q81" s="345"/>
      <c r="R81" s="345"/>
      <c r="S81" s="408"/>
      <c r="T81" s="408"/>
      <c r="U81" s="345"/>
      <c r="V81" s="345"/>
      <c r="W81" s="345"/>
      <c r="X81" s="345"/>
      <c r="Y81" s="345"/>
      <c r="Z81" s="345"/>
      <c r="AA81" s="345"/>
      <c r="AB81" s="345"/>
      <c r="AC81" s="345"/>
      <c r="AD81" s="345"/>
      <c r="AE81" s="345"/>
      <c r="AF81" s="345"/>
      <c r="AG81" s="345"/>
      <c r="AH81" s="345"/>
    </row>
    <row r="82" spans="1:34" s="348" customFormat="1" ht="11.25">
      <c r="A82" s="345"/>
      <c r="B82" s="345"/>
      <c r="C82" s="345"/>
      <c r="D82" s="345"/>
      <c r="E82" s="345"/>
      <c r="F82" s="345"/>
      <c r="G82" s="345"/>
      <c r="H82" s="345"/>
      <c r="I82" s="345"/>
      <c r="J82" s="408"/>
      <c r="K82" s="345"/>
      <c r="L82" s="345"/>
      <c r="M82" s="345"/>
      <c r="N82" s="345"/>
      <c r="O82" s="345"/>
      <c r="P82" s="345"/>
      <c r="Q82" s="345"/>
      <c r="R82" s="345"/>
      <c r="S82" s="408"/>
      <c r="T82" s="408"/>
      <c r="U82" s="345"/>
      <c r="V82" s="345"/>
      <c r="W82" s="345"/>
      <c r="X82" s="345"/>
      <c r="Y82" s="345"/>
      <c r="Z82" s="345"/>
      <c r="AA82" s="345"/>
      <c r="AB82" s="345"/>
      <c r="AC82" s="345"/>
      <c r="AD82" s="345"/>
      <c r="AE82" s="345"/>
      <c r="AF82" s="345"/>
      <c r="AG82" s="345"/>
      <c r="AH82" s="345"/>
    </row>
    <row r="83" spans="1:34" s="348" customFormat="1" ht="11.25">
      <c r="A83" s="345"/>
      <c r="B83" s="345"/>
      <c r="C83" s="345"/>
      <c r="D83" s="345"/>
      <c r="E83" s="345"/>
      <c r="F83" s="345"/>
      <c r="G83" s="345"/>
      <c r="H83" s="345"/>
      <c r="I83" s="345"/>
      <c r="J83" s="408"/>
      <c r="K83" s="345"/>
      <c r="L83" s="345"/>
      <c r="M83" s="345"/>
      <c r="N83" s="345"/>
      <c r="O83" s="345"/>
      <c r="P83" s="345"/>
      <c r="Q83" s="345"/>
      <c r="R83" s="345"/>
      <c r="S83" s="408"/>
      <c r="T83" s="408"/>
      <c r="U83" s="345"/>
      <c r="V83" s="345"/>
      <c r="W83" s="345"/>
      <c r="X83" s="345"/>
      <c r="Y83" s="345"/>
      <c r="Z83" s="345"/>
      <c r="AA83" s="345"/>
      <c r="AB83" s="345"/>
      <c r="AC83" s="345"/>
      <c r="AD83" s="345"/>
      <c r="AE83" s="345"/>
      <c r="AF83" s="345"/>
      <c r="AG83" s="345"/>
      <c r="AH83" s="345"/>
    </row>
    <row r="84" spans="1:34" s="348" customFormat="1" ht="11.25">
      <c r="A84" s="345"/>
      <c r="B84" s="345"/>
      <c r="C84" s="345"/>
      <c r="D84" s="345"/>
      <c r="E84" s="345"/>
      <c r="F84" s="345"/>
      <c r="G84" s="345"/>
      <c r="H84" s="345"/>
      <c r="I84" s="345"/>
      <c r="J84" s="408"/>
      <c r="K84" s="345"/>
      <c r="L84" s="345"/>
      <c r="M84" s="345"/>
      <c r="N84" s="345"/>
      <c r="O84" s="345"/>
      <c r="P84" s="345"/>
      <c r="Q84" s="345"/>
      <c r="R84" s="345"/>
      <c r="S84" s="408"/>
      <c r="T84" s="408"/>
      <c r="U84" s="345"/>
      <c r="V84" s="345"/>
      <c r="W84" s="345"/>
      <c r="X84" s="345"/>
      <c r="Y84" s="345"/>
      <c r="Z84" s="345"/>
      <c r="AA84" s="345"/>
      <c r="AB84" s="345"/>
      <c r="AC84" s="345"/>
      <c r="AD84" s="345"/>
      <c r="AE84" s="345"/>
      <c r="AF84" s="345"/>
      <c r="AG84" s="345"/>
      <c r="AH84" s="345"/>
    </row>
    <row r="85" spans="1:34" s="348" customFormat="1" ht="11.25">
      <c r="A85" s="345"/>
      <c r="B85" s="345"/>
      <c r="C85" s="345"/>
      <c r="D85" s="345"/>
      <c r="E85" s="345"/>
      <c r="F85" s="345"/>
      <c r="G85" s="345"/>
      <c r="H85" s="345"/>
      <c r="I85" s="345"/>
      <c r="J85" s="408"/>
      <c r="K85" s="345"/>
      <c r="L85" s="345"/>
      <c r="M85" s="345"/>
      <c r="N85" s="345"/>
      <c r="O85" s="345"/>
      <c r="P85" s="345"/>
      <c r="Q85" s="345"/>
      <c r="R85" s="345"/>
      <c r="S85" s="408"/>
      <c r="T85" s="408"/>
      <c r="U85" s="345"/>
      <c r="V85" s="345"/>
      <c r="W85" s="345"/>
      <c r="X85" s="345"/>
      <c r="Y85" s="345"/>
      <c r="Z85" s="345"/>
      <c r="AA85" s="345"/>
      <c r="AB85" s="345"/>
      <c r="AC85" s="345"/>
      <c r="AD85" s="345"/>
      <c r="AE85" s="345"/>
      <c r="AF85" s="345"/>
      <c r="AG85" s="345"/>
      <c r="AH85" s="345"/>
    </row>
    <row r="86" spans="1:34" s="348" customFormat="1" ht="11.25">
      <c r="A86" s="345"/>
      <c r="B86" s="345"/>
      <c r="C86" s="345"/>
      <c r="D86" s="345"/>
      <c r="E86" s="345"/>
      <c r="F86" s="345"/>
      <c r="G86" s="345"/>
      <c r="H86" s="345"/>
      <c r="I86" s="345"/>
      <c r="J86" s="408"/>
      <c r="K86" s="345"/>
      <c r="L86" s="345"/>
      <c r="M86" s="345"/>
      <c r="N86" s="345"/>
      <c r="O86" s="345"/>
      <c r="P86" s="345"/>
      <c r="Q86" s="345"/>
      <c r="R86" s="345"/>
      <c r="S86" s="408"/>
      <c r="T86" s="408"/>
      <c r="U86" s="345"/>
      <c r="V86" s="345"/>
      <c r="W86" s="345"/>
      <c r="X86" s="345"/>
      <c r="Y86" s="345"/>
      <c r="Z86" s="345"/>
      <c r="AA86" s="345"/>
      <c r="AB86" s="345"/>
      <c r="AC86" s="345"/>
      <c r="AD86" s="345"/>
      <c r="AE86" s="345"/>
      <c r="AF86" s="345"/>
      <c r="AG86" s="345"/>
      <c r="AH86" s="345"/>
    </row>
    <row r="87" spans="1:34" s="348" customFormat="1" ht="11.25">
      <c r="A87" s="345"/>
      <c r="B87" s="345"/>
      <c r="C87" s="345"/>
      <c r="D87" s="345"/>
      <c r="E87" s="345"/>
      <c r="F87" s="345"/>
      <c r="G87" s="345"/>
      <c r="H87" s="345"/>
      <c r="I87" s="345"/>
      <c r="J87" s="408"/>
      <c r="K87" s="345"/>
      <c r="L87" s="345"/>
      <c r="M87" s="345"/>
      <c r="N87" s="345"/>
      <c r="O87" s="345"/>
      <c r="P87" s="345"/>
      <c r="Q87" s="345"/>
      <c r="R87" s="345"/>
      <c r="S87" s="408"/>
      <c r="T87" s="408"/>
      <c r="U87" s="345"/>
      <c r="V87" s="345"/>
      <c r="W87" s="345"/>
      <c r="X87" s="345"/>
      <c r="Y87" s="345"/>
      <c r="Z87" s="345"/>
      <c r="AA87" s="345"/>
      <c r="AB87" s="345"/>
      <c r="AC87" s="345"/>
      <c r="AD87" s="345"/>
      <c r="AE87" s="345"/>
      <c r="AF87" s="345"/>
      <c r="AG87" s="345"/>
      <c r="AH87" s="345"/>
    </row>
    <row r="88" spans="1:34" s="348" customFormat="1" ht="11.25">
      <c r="A88" s="345"/>
      <c r="B88" s="345"/>
      <c r="C88" s="345"/>
      <c r="D88" s="345"/>
      <c r="E88" s="345"/>
      <c r="F88" s="345"/>
      <c r="G88" s="345"/>
      <c r="H88" s="345"/>
      <c r="I88" s="345"/>
      <c r="J88" s="408"/>
      <c r="K88" s="345"/>
      <c r="L88" s="345"/>
      <c r="M88" s="345"/>
      <c r="N88" s="345"/>
      <c r="O88" s="345"/>
      <c r="P88" s="345"/>
      <c r="Q88" s="345"/>
      <c r="R88" s="345"/>
      <c r="S88" s="408"/>
      <c r="T88" s="408"/>
      <c r="U88" s="345"/>
      <c r="V88" s="345"/>
      <c r="W88" s="345"/>
      <c r="X88" s="345"/>
      <c r="Y88" s="345"/>
      <c r="Z88" s="345"/>
      <c r="AA88" s="345"/>
      <c r="AB88" s="345"/>
      <c r="AC88" s="345"/>
      <c r="AD88" s="345"/>
      <c r="AE88" s="345"/>
      <c r="AF88" s="345"/>
      <c r="AG88" s="345"/>
      <c r="AH88" s="345"/>
    </row>
    <row r="89" spans="1:34" s="348" customFormat="1" ht="11.25">
      <c r="A89" s="345"/>
      <c r="B89" s="345"/>
      <c r="C89" s="345"/>
      <c r="D89" s="345"/>
      <c r="E89" s="345"/>
      <c r="F89" s="345"/>
      <c r="G89" s="345"/>
      <c r="H89" s="345"/>
      <c r="I89" s="345"/>
      <c r="J89" s="408"/>
      <c r="K89" s="345"/>
      <c r="L89" s="345"/>
      <c r="M89" s="345"/>
      <c r="N89" s="345"/>
      <c r="O89" s="345"/>
      <c r="P89" s="345"/>
      <c r="Q89" s="345"/>
      <c r="R89" s="345"/>
      <c r="S89" s="408"/>
      <c r="T89" s="408"/>
      <c r="U89" s="345"/>
      <c r="V89" s="345"/>
      <c r="W89" s="345"/>
      <c r="X89" s="345"/>
      <c r="Y89" s="345"/>
      <c r="Z89" s="345"/>
      <c r="AA89" s="345"/>
      <c r="AB89" s="345"/>
      <c r="AC89" s="345"/>
      <c r="AD89" s="345"/>
      <c r="AE89" s="345"/>
      <c r="AF89" s="345"/>
      <c r="AG89" s="345"/>
      <c r="AH89" s="345"/>
    </row>
    <row r="90" spans="1:34" s="348" customFormat="1" ht="11.25">
      <c r="A90" s="345"/>
      <c r="B90" s="345"/>
      <c r="C90" s="345"/>
      <c r="D90" s="345"/>
      <c r="E90" s="345"/>
      <c r="F90" s="345"/>
      <c r="G90" s="345"/>
      <c r="H90" s="345"/>
      <c r="I90" s="345"/>
      <c r="J90" s="408"/>
      <c r="K90" s="345"/>
      <c r="L90" s="345"/>
      <c r="M90" s="345"/>
      <c r="N90" s="345"/>
      <c r="O90" s="345"/>
      <c r="P90" s="345"/>
      <c r="Q90" s="345"/>
      <c r="R90" s="345"/>
      <c r="S90" s="408"/>
      <c r="T90" s="408"/>
      <c r="U90" s="345"/>
      <c r="V90" s="345"/>
      <c r="W90" s="345"/>
      <c r="X90" s="345"/>
      <c r="Y90" s="345"/>
      <c r="Z90" s="345"/>
      <c r="AA90" s="345"/>
      <c r="AB90" s="345"/>
      <c r="AC90" s="345"/>
      <c r="AD90" s="345"/>
      <c r="AE90" s="345"/>
      <c r="AF90" s="345"/>
      <c r="AG90" s="345"/>
      <c r="AH90" s="345"/>
    </row>
    <row r="91" spans="1:34" s="348" customFormat="1" ht="11.25">
      <c r="A91" s="345"/>
      <c r="B91" s="345"/>
      <c r="C91" s="345"/>
      <c r="D91" s="345"/>
      <c r="E91" s="345"/>
      <c r="F91" s="345"/>
      <c r="G91" s="345"/>
      <c r="H91" s="345"/>
      <c r="I91" s="345"/>
      <c r="J91" s="408"/>
      <c r="K91" s="345"/>
      <c r="L91" s="345"/>
      <c r="M91" s="345"/>
      <c r="N91" s="345"/>
      <c r="O91" s="345"/>
      <c r="P91" s="345"/>
      <c r="Q91" s="345"/>
      <c r="R91" s="345"/>
      <c r="S91" s="408"/>
      <c r="T91" s="408"/>
      <c r="U91" s="345"/>
      <c r="V91" s="345"/>
      <c r="W91" s="345"/>
      <c r="X91" s="345"/>
      <c r="Y91" s="345"/>
      <c r="Z91" s="345"/>
      <c r="AA91" s="345"/>
      <c r="AB91" s="345"/>
      <c r="AC91" s="345"/>
      <c r="AD91" s="345"/>
      <c r="AE91" s="345"/>
      <c r="AF91" s="345"/>
      <c r="AG91" s="345"/>
      <c r="AH91" s="345"/>
    </row>
    <row r="92" spans="1:34" s="348" customFormat="1" ht="11.25">
      <c r="A92" s="345"/>
      <c r="B92" s="345"/>
      <c r="C92" s="345"/>
      <c r="D92" s="345"/>
      <c r="E92" s="345"/>
      <c r="F92" s="345"/>
      <c r="G92" s="345"/>
      <c r="H92" s="345"/>
      <c r="I92" s="345"/>
      <c r="J92" s="408"/>
      <c r="K92" s="345"/>
      <c r="L92" s="345"/>
      <c r="M92" s="345"/>
      <c r="N92" s="345"/>
      <c r="O92" s="345"/>
      <c r="P92" s="345"/>
      <c r="Q92" s="345"/>
      <c r="R92" s="345"/>
      <c r="S92" s="408"/>
      <c r="T92" s="408"/>
      <c r="U92" s="345"/>
      <c r="V92" s="345"/>
      <c r="W92" s="345"/>
      <c r="X92" s="345"/>
      <c r="Y92" s="345"/>
      <c r="Z92" s="345"/>
      <c r="AA92" s="345"/>
      <c r="AB92" s="345"/>
      <c r="AC92" s="345"/>
      <c r="AD92" s="345"/>
      <c r="AE92" s="345"/>
      <c r="AF92" s="345"/>
      <c r="AG92" s="345"/>
      <c r="AH92" s="345"/>
    </row>
    <row r="93" spans="1:34" s="348" customFormat="1" ht="11.25">
      <c r="A93" s="345"/>
      <c r="B93" s="345"/>
      <c r="C93" s="345"/>
      <c r="D93" s="345"/>
      <c r="E93" s="345"/>
      <c r="F93" s="345"/>
      <c r="G93" s="345"/>
      <c r="H93" s="345"/>
      <c r="I93" s="345"/>
      <c r="J93" s="408"/>
      <c r="K93" s="345"/>
      <c r="L93" s="345"/>
      <c r="M93" s="345"/>
      <c r="N93" s="345"/>
      <c r="O93" s="345"/>
      <c r="P93" s="345"/>
      <c r="Q93" s="345"/>
      <c r="R93" s="345"/>
      <c r="S93" s="408"/>
      <c r="T93" s="408"/>
      <c r="U93" s="345"/>
      <c r="V93" s="345"/>
      <c r="W93" s="345"/>
      <c r="X93" s="345"/>
      <c r="Y93" s="345"/>
      <c r="Z93" s="345"/>
      <c r="AA93" s="345"/>
      <c r="AB93" s="345"/>
      <c r="AC93" s="345"/>
      <c r="AD93" s="345"/>
      <c r="AE93" s="345"/>
      <c r="AF93" s="345"/>
      <c r="AG93" s="345"/>
      <c r="AH93" s="345"/>
    </row>
    <row r="94" spans="1:34" s="348" customFormat="1" ht="11.25">
      <c r="A94" s="345"/>
      <c r="B94" s="345"/>
      <c r="C94" s="345"/>
      <c r="D94" s="345"/>
      <c r="E94" s="345"/>
      <c r="F94" s="345"/>
      <c r="G94" s="345"/>
      <c r="H94" s="345"/>
      <c r="I94" s="345"/>
      <c r="J94" s="408"/>
      <c r="K94" s="345"/>
      <c r="L94" s="345"/>
      <c r="M94" s="345"/>
      <c r="N94" s="345"/>
      <c r="O94" s="345"/>
      <c r="P94" s="345"/>
      <c r="Q94" s="345"/>
      <c r="R94" s="345"/>
      <c r="S94" s="408"/>
      <c r="T94" s="408"/>
      <c r="U94" s="345"/>
      <c r="V94" s="345"/>
      <c r="W94" s="345"/>
      <c r="X94" s="345"/>
      <c r="Y94" s="345"/>
      <c r="Z94" s="345"/>
      <c r="AA94" s="345"/>
      <c r="AB94" s="345"/>
      <c r="AC94" s="345"/>
      <c r="AD94" s="345"/>
      <c r="AE94" s="345"/>
      <c r="AF94" s="345"/>
      <c r="AG94" s="345"/>
      <c r="AH94" s="345"/>
    </row>
    <row r="95" spans="1:34" s="348" customFormat="1" ht="11.25">
      <c r="A95" s="345"/>
      <c r="B95" s="345"/>
      <c r="C95" s="345"/>
      <c r="D95" s="345"/>
      <c r="E95" s="345"/>
      <c r="F95" s="345"/>
      <c r="G95" s="345"/>
      <c r="H95" s="345"/>
      <c r="I95" s="345"/>
      <c r="J95" s="408"/>
      <c r="K95" s="345"/>
      <c r="L95" s="345"/>
      <c r="M95" s="345"/>
      <c r="N95" s="345"/>
      <c r="O95" s="345"/>
      <c r="P95" s="345"/>
      <c r="Q95" s="345"/>
      <c r="R95" s="345"/>
      <c r="S95" s="408"/>
      <c r="T95" s="408"/>
      <c r="U95" s="345"/>
      <c r="V95" s="345"/>
      <c r="W95" s="345"/>
      <c r="X95" s="345"/>
      <c r="Y95" s="345"/>
      <c r="Z95" s="345"/>
      <c r="AA95" s="345"/>
      <c r="AB95" s="345"/>
      <c r="AC95" s="345"/>
      <c r="AD95" s="345"/>
      <c r="AE95" s="345"/>
      <c r="AF95" s="345"/>
      <c r="AG95" s="345"/>
      <c r="AH95" s="345"/>
    </row>
    <row r="96" spans="1:34" s="348" customFormat="1" ht="11.25">
      <c r="A96" s="345"/>
      <c r="B96" s="345"/>
      <c r="C96" s="345"/>
      <c r="D96" s="345"/>
      <c r="E96" s="345"/>
      <c r="F96" s="345"/>
      <c r="G96" s="345"/>
      <c r="H96" s="345"/>
      <c r="I96" s="345"/>
      <c r="J96" s="408"/>
      <c r="K96" s="345"/>
      <c r="L96" s="345"/>
      <c r="M96" s="345"/>
      <c r="N96" s="345"/>
      <c r="O96" s="345"/>
      <c r="P96" s="345"/>
      <c r="Q96" s="345"/>
      <c r="R96" s="345"/>
      <c r="S96" s="408"/>
      <c r="T96" s="408"/>
      <c r="U96" s="345"/>
      <c r="V96" s="345"/>
      <c r="W96" s="345"/>
      <c r="X96" s="345"/>
      <c r="Y96" s="345"/>
      <c r="Z96" s="345"/>
      <c r="AA96" s="345"/>
      <c r="AB96" s="345"/>
      <c r="AC96" s="345"/>
      <c r="AD96" s="345"/>
      <c r="AE96" s="345"/>
      <c r="AF96" s="345"/>
      <c r="AG96" s="345"/>
      <c r="AH96" s="345"/>
    </row>
    <row r="97" spans="1:34" s="348" customFormat="1" ht="11.25">
      <c r="A97" s="345"/>
      <c r="B97" s="345"/>
      <c r="C97" s="345"/>
      <c r="D97" s="345"/>
      <c r="E97" s="345"/>
      <c r="F97" s="345"/>
      <c r="G97" s="345"/>
      <c r="H97" s="345"/>
      <c r="I97" s="345"/>
      <c r="J97" s="408"/>
      <c r="K97" s="345"/>
      <c r="L97" s="345"/>
      <c r="M97" s="345"/>
      <c r="N97" s="345"/>
      <c r="O97" s="345"/>
      <c r="P97" s="345"/>
      <c r="Q97" s="345"/>
      <c r="R97" s="345"/>
      <c r="S97" s="408"/>
      <c r="T97" s="408"/>
      <c r="U97" s="345"/>
      <c r="V97" s="345"/>
      <c r="W97" s="345"/>
      <c r="X97" s="345"/>
      <c r="Y97" s="345"/>
      <c r="Z97" s="345"/>
      <c r="AA97" s="345"/>
      <c r="AB97" s="345"/>
      <c r="AC97" s="345"/>
      <c r="AD97" s="345"/>
      <c r="AE97" s="345"/>
      <c r="AF97" s="345"/>
      <c r="AG97" s="345"/>
      <c r="AH97" s="345"/>
    </row>
    <row r="98" spans="1:34" s="348" customFormat="1" ht="11.25">
      <c r="A98" s="345"/>
      <c r="B98" s="345"/>
      <c r="C98" s="345"/>
      <c r="D98" s="345"/>
      <c r="E98" s="345"/>
      <c r="F98" s="345"/>
      <c r="G98" s="345"/>
      <c r="H98" s="345"/>
      <c r="I98" s="345"/>
      <c r="J98" s="408"/>
      <c r="K98" s="345"/>
      <c r="L98" s="345"/>
      <c r="M98" s="345"/>
      <c r="N98" s="345"/>
      <c r="O98" s="345"/>
      <c r="P98" s="345"/>
      <c r="Q98" s="345"/>
      <c r="R98" s="345"/>
      <c r="S98" s="408"/>
      <c r="T98" s="408"/>
      <c r="U98" s="345"/>
      <c r="V98" s="345"/>
      <c r="W98" s="345"/>
      <c r="X98" s="345"/>
      <c r="Y98" s="345"/>
      <c r="Z98" s="345"/>
      <c r="AA98" s="345"/>
      <c r="AB98" s="345"/>
      <c r="AC98" s="345"/>
      <c r="AD98" s="345"/>
      <c r="AE98" s="345"/>
      <c r="AF98" s="345"/>
      <c r="AG98" s="345"/>
      <c r="AH98" s="345"/>
    </row>
    <row r="99" spans="1:34" s="348" customFormat="1" ht="11.25">
      <c r="A99" s="345"/>
      <c r="B99" s="345"/>
      <c r="C99" s="345"/>
      <c r="D99" s="345"/>
      <c r="E99" s="345"/>
      <c r="F99" s="345"/>
      <c r="G99" s="345"/>
      <c r="H99" s="345"/>
      <c r="I99" s="345"/>
      <c r="J99" s="408"/>
      <c r="K99" s="345"/>
      <c r="L99" s="345"/>
      <c r="M99" s="345"/>
      <c r="N99" s="345"/>
      <c r="O99" s="345"/>
      <c r="P99" s="345"/>
      <c r="Q99" s="345"/>
      <c r="R99" s="345"/>
      <c r="S99" s="408"/>
      <c r="T99" s="408"/>
      <c r="U99" s="345"/>
      <c r="V99" s="345"/>
      <c r="W99" s="345"/>
      <c r="X99" s="345"/>
      <c r="Y99" s="345"/>
      <c r="Z99" s="345"/>
      <c r="AA99" s="345"/>
      <c r="AB99" s="345"/>
      <c r="AC99" s="345"/>
      <c r="AD99" s="345"/>
      <c r="AE99" s="345"/>
      <c r="AF99" s="345"/>
      <c r="AG99" s="345"/>
      <c r="AH99" s="345"/>
    </row>
    <row r="100" spans="1:34" s="348" customFormat="1" ht="11.25">
      <c r="A100" s="345"/>
      <c r="B100" s="345"/>
      <c r="C100" s="345"/>
      <c r="D100" s="345"/>
      <c r="E100" s="345"/>
      <c r="F100" s="345"/>
      <c r="G100" s="345"/>
      <c r="H100" s="345"/>
      <c r="I100" s="345"/>
      <c r="J100" s="408"/>
      <c r="K100" s="345"/>
      <c r="L100" s="345"/>
      <c r="M100" s="345"/>
      <c r="N100" s="345"/>
      <c r="O100" s="345"/>
      <c r="P100" s="345"/>
      <c r="Q100" s="345"/>
      <c r="R100" s="345"/>
      <c r="S100" s="408"/>
      <c r="T100" s="408"/>
      <c r="U100" s="345"/>
      <c r="V100" s="345"/>
      <c r="W100" s="345"/>
      <c r="X100" s="345"/>
      <c r="Y100" s="345"/>
      <c r="Z100" s="345"/>
      <c r="AA100" s="345"/>
      <c r="AB100" s="345"/>
      <c r="AC100" s="345"/>
      <c r="AD100" s="345"/>
      <c r="AE100" s="345"/>
      <c r="AF100" s="345"/>
      <c r="AG100" s="345"/>
      <c r="AH100" s="345"/>
    </row>
    <row r="101" spans="1:34" s="348" customFormat="1" ht="11.25">
      <c r="A101" s="345"/>
      <c r="B101" s="345"/>
      <c r="C101" s="345"/>
      <c r="D101" s="345"/>
      <c r="E101" s="345"/>
      <c r="F101" s="345"/>
      <c r="G101" s="345"/>
      <c r="H101" s="345"/>
      <c r="I101" s="345"/>
      <c r="J101" s="408"/>
      <c r="K101" s="345"/>
      <c r="L101" s="345"/>
      <c r="M101" s="345"/>
      <c r="N101" s="345"/>
      <c r="O101" s="345"/>
      <c r="P101" s="345"/>
      <c r="Q101" s="345"/>
      <c r="R101" s="345"/>
      <c r="S101" s="408"/>
      <c r="T101" s="408"/>
      <c r="U101" s="345"/>
      <c r="V101" s="345"/>
      <c r="W101" s="345"/>
      <c r="X101" s="345"/>
      <c r="Y101" s="345"/>
      <c r="Z101" s="345"/>
      <c r="AA101" s="345"/>
      <c r="AB101" s="345"/>
      <c r="AC101" s="345"/>
      <c r="AD101" s="345"/>
      <c r="AE101" s="345"/>
      <c r="AF101" s="345"/>
      <c r="AG101" s="345"/>
      <c r="AH101" s="345"/>
    </row>
    <row r="102" spans="1:34" s="348" customFormat="1" ht="11.25">
      <c r="A102" s="345"/>
      <c r="B102" s="345"/>
      <c r="C102" s="345"/>
      <c r="D102" s="345"/>
      <c r="E102" s="345"/>
      <c r="F102" s="345"/>
      <c r="G102" s="345"/>
      <c r="H102" s="345"/>
      <c r="I102" s="345"/>
      <c r="J102" s="408"/>
      <c r="K102" s="345"/>
      <c r="L102" s="345"/>
      <c r="M102" s="345"/>
      <c r="N102" s="345"/>
      <c r="O102" s="345"/>
      <c r="P102" s="345"/>
      <c r="Q102" s="345"/>
      <c r="R102" s="345"/>
      <c r="S102" s="408"/>
      <c r="T102" s="408"/>
      <c r="U102" s="345"/>
      <c r="V102" s="345"/>
      <c r="W102" s="345"/>
      <c r="X102" s="345"/>
      <c r="Y102" s="345"/>
      <c r="Z102" s="345"/>
      <c r="AA102" s="345"/>
      <c r="AB102" s="345"/>
      <c r="AC102" s="345"/>
      <c r="AD102" s="345"/>
      <c r="AE102" s="345"/>
      <c r="AF102" s="345"/>
      <c r="AG102" s="345"/>
      <c r="AH102" s="345"/>
    </row>
    <row r="103" spans="1:34" s="348" customFormat="1" ht="11.25">
      <c r="A103" s="345"/>
      <c r="B103" s="345"/>
      <c r="C103" s="345"/>
      <c r="D103" s="345"/>
      <c r="E103" s="345"/>
      <c r="F103" s="345"/>
      <c r="G103" s="345"/>
      <c r="H103" s="345"/>
      <c r="I103" s="345"/>
      <c r="J103" s="408"/>
      <c r="K103" s="345"/>
      <c r="L103" s="345"/>
      <c r="M103" s="345"/>
      <c r="N103" s="345"/>
      <c r="O103" s="345"/>
      <c r="P103" s="345"/>
      <c r="Q103" s="345"/>
      <c r="R103" s="345"/>
      <c r="S103" s="408"/>
      <c r="T103" s="408"/>
      <c r="U103" s="345"/>
      <c r="V103" s="345"/>
      <c r="W103" s="345"/>
      <c r="X103" s="345"/>
      <c r="Y103" s="345"/>
      <c r="Z103" s="345"/>
      <c r="AA103" s="345"/>
      <c r="AB103" s="345"/>
      <c r="AC103" s="345"/>
      <c r="AD103" s="345"/>
      <c r="AE103" s="345"/>
      <c r="AF103" s="345"/>
      <c r="AG103" s="345"/>
      <c r="AH103" s="345"/>
    </row>
  </sheetData>
  <sheetProtection selectLockedCells="1"/>
  <mergeCells count="59">
    <mergeCell ref="AJ8:AJ11"/>
    <mergeCell ref="AE6:AJ7"/>
    <mergeCell ref="AC4:AJ4"/>
    <mergeCell ref="AC3:AJ3"/>
    <mergeCell ref="A12:B12"/>
    <mergeCell ref="AC12:AD12"/>
    <mergeCell ref="A4:J4"/>
    <mergeCell ref="R8:R11"/>
    <mergeCell ref="N8:N11"/>
    <mergeCell ref="A6:B11"/>
    <mergeCell ref="G6:J7"/>
    <mergeCell ref="K6:K11"/>
    <mergeCell ref="C8:C11"/>
    <mergeCell ref="D8:D11"/>
    <mergeCell ref="A3:J3"/>
    <mergeCell ref="K3:Q3"/>
    <mergeCell ref="C6:F7"/>
    <mergeCell ref="R3:AB3"/>
    <mergeCell ref="R4:AB4"/>
    <mergeCell ref="E8:E11"/>
    <mergeCell ref="F8:F11"/>
    <mergeCell ref="G8:I9"/>
    <mergeCell ref="J8:J11"/>
    <mergeCell ref="G10:G11"/>
    <mergeCell ref="H10:H11"/>
    <mergeCell ref="U6:W7"/>
    <mergeCell ref="T6:T11"/>
    <mergeCell ref="X8:X11"/>
    <mergeCell ref="Z8:Z11"/>
    <mergeCell ref="AB6:AB11"/>
    <mergeCell ref="L6:Q7"/>
    <mergeCell ref="R6:S7"/>
    <mergeCell ref="W8:W11"/>
    <mergeCell ref="I10:I11"/>
    <mergeCell ref="P8:P11"/>
    <mergeCell ref="Q8:Q11"/>
    <mergeCell ref="X6:AA7"/>
    <mergeCell ref="O8:O11"/>
    <mergeCell ref="S8:S11"/>
    <mergeCell ref="L8:L11"/>
    <mergeCell ref="M8:M11"/>
    <mergeCell ref="U8:U11"/>
    <mergeCell ref="V8:V11"/>
    <mergeCell ref="Y8:Y11"/>
    <mergeCell ref="A16:B16"/>
    <mergeCell ref="AC16:AD16"/>
    <mergeCell ref="A13:B13"/>
    <mergeCell ref="AC13:AD13"/>
    <mergeCell ref="A14:B14"/>
    <mergeCell ref="AC14:AD14"/>
    <mergeCell ref="A15:B15"/>
    <mergeCell ref="AC15:AD15"/>
    <mergeCell ref="AC6:AD11"/>
    <mergeCell ref="AH8:AH11"/>
    <mergeCell ref="AE8:AE11"/>
    <mergeCell ref="AA8:AA11"/>
    <mergeCell ref="AI8:AI11"/>
    <mergeCell ref="AG8:AG11"/>
    <mergeCell ref="AF8:AF11"/>
  </mergeCells>
  <phoneticPr fontId="19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7" firstPageNumber="405" pageOrder="overThenDown" orientation="portrait" r:id="rId1"/>
  <headerFooter scaleWithDoc="0" alignWithMargins="0"/>
  <colBreaks count="3" manualBreakCount="3">
    <brk id="10" max="47" man="1"/>
    <brk id="17" max="47" man="1"/>
    <brk id="28" max="4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view="pageBreakPreview" topLeftCell="A16" zoomScaleNormal="100" zoomScaleSheetLayoutView="100" workbookViewId="0">
      <selection activeCell="O15" sqref="O15:Q15"/>
    </sheetView>
  </sheetViews>
  <sheetFormatPr defaultRowHeight="14.25"/>
  <cols>
    <col min="1" max="1" width="13" style="172" customWidth="1"/>
    <col min="2" max="2" width="13.75" style="172" customWidth="1"/>
    <col min="3" max="5" width="13.75" style="173" customWidth="1"/>
    <col min="6" max="6" width="13.75" style="175" customWidth="1"/>
    <col min="7" max="16384" width="9" style="175"/>
  </cols>
  <sheetData>
    <row r="1" spans="1:6" s="438" customFormat="1" ht="14.1" customHeight="1">
      <c r="A1" s="439"/>
      <c r="B1" s="436"/>
      <c r="C1" s="436"/>
      <c r="D1" s="436"/>
      <c r="E1" s="437"/>
      <c r="F1" s="437" t="s">
        <v>1081</v>
      </c>
    </row>
    <row r="2" spans="1:6" ht="14.1" customHeight="1">
      <c r="A2" s="200"/>
      <c r="E2" s="174"/>
      <c r="F2" s="174"/>
    </row>
    <row r="3" spans="1:6" s="176" customFormat="1" ht="20.100000000000001" customHeight="1">
      <c r="A3" s="882" t="s">
        <v>425</v>
      </c>
      <c r="B3" s="882"/>
      <c r="C3" s="882"/>
      <c r="D3" s="882"/>
      <c r="E3" s="882"/>
      <c r="F3" s="882"/>
    </row>
    <row r="4" spans="1:6" s="177" customFormat="1" ht="24" customHeight="1">
      <c r="A4" s="883" t="s">
        <v>426</v>
      </c>
      <c r="B4" s="883"/>
      <c r="C4" s="883"/>
      <c r="D4" s="883"/>
      <c r="E4" s="883"/>
      <c r="F4" s="883"/>
    </row>
    <row r="5" spans="1:6" s="178" customFormat="1" ht="18" customHeight="1" thickBot="1">
      <c r="A5" s="178" t="s">
        <v>485</v>
      </c>
      <c r="F5" s="179" t="s">
        <v>486</v>
      </c>
    </row>
    <row r="6" spans="1:6" s="198" customFormat="1" ht="23.1" customHeight="1">
      <c r="A6" s="718" t="s">
        <v>536</v>
      </c>
      <c r="B6" s="884" t="s">
        <v>983</v>
      </c>
      <c r="C6" s="887" t="s">
        <v>487</v>
      </c>
      <c r="D6" s="888"/>
      <c r="E6" s="889"/>
      <c r="F6" s="890" t="s">
        <v>645</v>
      </c>
    </row>
    <row r="7" spans="1:6" s="198" customFormat="1" ht="23.1" customHeight="1">
      <c r="A7" s="719"/>
      <c r="B7" s="885"/>
      <c r="C7" s="893" t="s">
        <v>488</v>
      </c>
      <c r="D7" s="894"/>
      <c r="E7" s="895"/>
      <c r="F7" s="891"/>
    </row>
    <row r="8" spans="1:6" s="198" customFormat="1" ht="23.1" customHeight="1">
      <c r="A8" s="720"/>
      <c r="B8" s="886"/>
      <c r="C8" s="201"/>
      <c r="D8" s="202" t="s">
        <v>489</v>
      </c>
      <c r="E8" s="203" t="s">
        <v>646</v>
      </c>
      <c r="F8" s="892"/>
    </row>
    <row r="9" spans="1:6" s="207" customFormat="1" ht="27.95" customHeight="1">
      <c r="A9" s="204" t="s">
        <v>741</v>
      </c>
      <c r="B9" s="205">
        <v>387</v>
      </c>
      <c r="C9" s="206">
        <v>26083756</v>
      </c>
      <c r="D9" s="206">
        <v>25131911</v>
      </c>
      <c r="E9" s="206">
        <v>951845</v>
      </c>
      <c r="F9" s="205">
        <v>79748220</v>
      </c>
    </row>
    <row r="10" spans="1:6" s="207" customFormat="1" ht="27.95" customHeight="1">
      <c r="A10" s="204" t="s">
        <v>909</v>
      </c>
      <c r="B10" s="205">
        <v>126</v>
      </c>
      <c r="C10" s="206">
        <v>21437316</v>
      </c>
      <c r="D10" s="206">
        <v>20841818</v>
      </c>
      <c r="E10" s="206">
        <v>595498</v>
      </c>
      <c r="F10" s="205">
        <v>9811578</v>
      </c>
    </row>
    <row r="11" spans="1:6" s="207" customFormat="1" ht="27.95" customHeight="1">
      <c r="A11" s="204" t="s">
        <v>1031</v>
      </c>
      <c r="B11" s="205">
        <v>164</v>
      </c>
      <c r="C11" s="206">
        <v>19052090</v>
      </c>
      <c r="D11" s="206">
        <v>18738302</v>
      </c>
      <c r="E11" s="206">
        <v>313788</v>
      </c>
      <c r="F11" s="205">
        <v>15173803</v>
      </c>
    </row>
    <row r="12" spans="1:6" s="207" customFormat="1" ht="27.95" customHeight="1">
      <c r="A12" s="204" t="s">
        <v>1032</v>
      </c>
      <c r="B12" s="205">
        <v>192</v>
      </c>
      <c r="C12" s="206">
        <v>20384522</v>
      </c>
      <c r="D12" s="206">
        <v>19937908</v>
      </c>
      <c r="E12" s="206">
        <v>446614</v>
      </c>
      <c r="F12" s="205">
        <v>15180153</v>
      </c>
    </row>
    <row r="13" spans="1:6" s="207" customFormat="1" ht="27.95" customHeight="1">
      <c r="A13" s="208" t="s">
        <v>1099</v>
      </c>
      <c r="B13" s="209">
        <v>222</v>
      </c>
      <c r="C13" s="209">
        <f>SUM(C15:C26)</f>
        <v>22155591</v>
      </c>
      <c r="D13" s="209">
        <f>SUM(D15:D26)</f>
        <v>21625920</v>
      </c>
      <c r="E13" s="209">
        <f>SUM(E15:E26)</f>
        <v>529671</v>
      </c>
      <c r="F13" s="209">
        <f>SUM(F15:F26)</f>
        <v>17293186</v>
      </c>
    </row>
    <row r="14" spans="1:6" s="198" customFormat="1" ht="14.45" customHeight="1">
      <c r="A14" s="210"/>
      <c r="B14" s="211"/>
      <c r="C14" s="212"/>
      <c r="D14" s="212"/>
      <c r="E14" s="212"/>
      <c r="F14" s="212"/>
    </row>
    <row r="15" spans="1:6" s="198" customFormat="1" ht="26.1" customHeight="1">
      <c r="A15" s="213" t="s">
        <v>743</v>
      </c>
      <c r="B15" s="309">
        <v>222</v>
      </c>
      <c r="C15" s="214">
        <f>D15+E15</f>
        <v>1463178</v>
      </c>
      <c r="D15" s="310">
        <v>1445042</v>
      </c>
      <c r="E15" s="310">
        <v>18136</v>
      </c>
      <c r="F15" s="310">
        <v>1511232</v>
      </c>
    </row>
    <row r="16" spans="1:6" s="198" customFormat="1" ht="26.1" customHeight="1">
      <c r="A16" s="213" t="s">
        <v>211</v>
      </c>
      <c r="B16" s="309">
        <v>222</v>
      </c>
      <c r="C16" s="214">
        <f t="shared" ref="C16:C26" si="0">D16+E16</f>
        <v>1274145</v>
      </c>
      <c r="D16" s="310">
        <v>1252353</v>
      </c>
      <c r="E16" s="310">
        <v>21792</v>
      </c>
      <c r="F16" s="310">
        <v>1181060</v>
      </c>
    </row>
    <row r="17" spans="1:6" s="198" customFormat="1" ht="26.1" customHeight="1">
      <c r="A17" s="213" t="s">
        <v>212</v>
      </c>
      <c r="B17" s="309">
        <v>222</v>
      </c>
      <c r="C17" s="214">
        <f t="shared" si="0"/>
        <v>1197661</v>
      </c>
      <c r="D17" s="310">
        <v>1171146</v>
      </c>
      <c r="E17" s="310">
        <v>26515</v>
      </c>
      <c r="F17" s="310">
        <v>1274619</v>
      </c>
    </row>
    <row r="18" spans="1:6" s="198" customFormat="1" ht="26.1" customHeight="1">
      <c r="A18" s="213" t="s">
        <v>213</v>
      </c>
      <c r="B18" s="309">
        <v>222</v>
      </c>
      <c r="C18" s="214">
        <f t="shared" si="0"/>
        <v>2356451</v>
      </c>
      <c r="D18" s="310">
        <v>2312763</v>
      </c>
      <c r="E18" s="310">
        <v>43688</v>
      </c>
      <c r="F18" s="310">
        <v>1510095</v>
      </c>
    </row>
    <row r="19" spans="1:6" s="198" customFormat="1" ht="26.1" customHeight="1">
      <c r="A19" s="213" t="s">
        <v>744</v>
      </c>
      <c r="B19" s="309">
        <v>222</v>
      </c>
      <c r="C19" s="214">
        <f t="shared" si="0"/>
        <v>2305769</v>
      </c>
      <c r="D19" s="310">
        <v>2267695</v>
      </c>
      <c r="E19" s="310">
        <v>38074</v>
      </c>
      <c r="F19" s="310">
        <v>1662866</v>
      </c>
    </row>
    <row r="20" spans="1:6" s="198" customFormat="1" ht="26.1" customHeight="1">
      <c r="A20" s="213" t="s">
        <v>745</v>
      </c>
      <c r="B20" s="309">
        <v>222</v>
      </c>
      <c r="C20" s="214">
        <f t="shared" si="0"/>
        <v>1614751</v>
      </c>
      <c r="D20" s="310">
        <v>1579713</v>
      </c>
      <c r="E20" s="310">
        <v>35038</v>
      </c>
      <c r="F20" s="310">
        <v>1461779</v>
      </c>
    </row>
    <row r="21" spans="1:6" s="198" customFormat="1" ht="26.1" customHeight="1">
      <c r="A21" s="213" t="s">
        <v>746</v>
      </c>
      <c r="B21" s="309">
        <v>222</v>
      </c>
      <c r="C21" s="214">
        <f t="shared" si="0"/>
        <v>1800863</v>
      </c>
      <c r="D21" s="310">
        <v>1749960</v>
      </c>
      <c r="E21" s="310">
        <v>50903</v>
      </c>
      <c r="F21" s="310">
        <v>1411864</v>
      </c>
    </row>
    <row r="22" spans="1:6" s="198" customFormat="1" ht="26.1" customHeight="1">
      <c r="A22" s="213" t="s">
        <v>747</v>
      </c>
      <c r="B22" s="309">
        <v>222</v>
      </c>
      <c r="C22" s="214">
        <f t="shared" si="0"/>
        <v>2423667</v>
      </c>
      <c r="D22" s="310">
        <v>2381879</v>
      </c>
      <c r="E22" s="310">
        <v>41788</v>
      </c>
      <c r="F22" s="310">
        <v>1311608</v>
      </c>
    </row>
    <row r="23" spans="1:6" s="198" customFormat="1" ht="26.1" customHeight="1">
      <c r="A23" s="213" t="s">
        <v>748</v>
      </c>
      <c r="B23" s="309">
        <v>222</v>
      </c>
      <c r="C23" s="214">
        <f t="shared" si="0"/>
        <v>1396107</v>
      </c>
      <c r="D23" s="310">
        <v>1353132</v>
      </c>
      <c r="E23" s="310">
        <v>42975</v>
      </c>
      <c r="F23" s="310">
        <v>1036172</v>
      </c>
    </row>
    <row r="24" spans="1:6" s="198" customFormat="1" ht="26.1" customHeight="1">
      <c r="A24" s="213" t="s">
        <v>749</v>
      </c>
      <c r="B24" s="309">
        <v>222</v>
      </c>
      <c r="C24" s="214">
        <f t="shared" si="0"/>
        <v>3272983</v>
      </c>
      <c r="D24" s="310">
        <v>3145036</v>
      </c>
      <c r="E24" s="310">
        <v>127947</v>
      </c>
      <c r="F24" s="310">
        <v>1893992</v>
      </c>
    </row>
    <row r="25" spans="1:6" s="198" customFormat="1" ht="26.1" customHeight="1">
      <c r="A25" s="213" t="s">
        <v>750</v>
      </c>
      <c r="B25" s="309">
        <v>222</v>
      </c>
      <c r="C25" s="214">
        <f t="shared" si="0"/>
        <v>1670215</v>
      </c>
      <c r="D25" s="310">
        <v>1622703</v>
      </c>
      <c r="E25" s="310">
        <v>47512</v>
      </c>
      <c r="F25" s="310">
        <v>1634626</v>
      </c>
    </row>
    <row r="26" spans="1:6" s="198" customFormat="1" ht="26.1" customHeight="1" thickBot="1">
      <c r="A26" s="215" t="s">
        <v>751</v>
      </c>
      <c r="B26" s="309">
        <v>222</v>
      </c>
      <c r="C26" s="214">
        <f t="shared" si="0"/>
        <v>1379801</v>
      </c>
      <c r="D26" s="310">
        <v>1344498</v>
      </c>
      <c r="E26" s="310">
        <v>35303</v>
      </c>
      <c r="F26" s="310">
        <v>1403273</v>
      </c>
    </row>
    <row r="27" spans="1:6" s="216" customFormat="1" ht="12.95" customHeight="1">
      <c r="A27" s="216" t="s">
        <v>781</v>
      </c>
      <c r="B27" s="217"/>
      <c r="C27" s="217"/>
      <c r="D27" s="217"/>
      <c r="E27" s="218"/>
      <c r="F27" s="218" t="s">
        <v>782</v>
      </c>
    </row>
    <row r="28" spans="1:6" s="216" customFormat="1" ht="12" customHeight="1">
      <c r="A28" s="219" t="s">
        <v>490</v>
      </c>
      <c r="B28" s="220"/>
      <c r="C28" s="220"/>
      <c r="D28" s="220"/>
      <c r="E28" s="220"/>
    </row>
    <row r="29" spans="1:6" s="223" customFormat="1" ht="12" customHeight="1">
      <c r="A29" s="130" t="s">
        <v>912</v>
      </c>
      <c r="B29" s="221"/>
      <c r="C29" s="222"/>
      <c r="D29" s="222"/>
      <c r="E29" s="222"/>
    </row>
    <row r="30" spans="1:6" s="198" customFormat="1" ht="12" customHeight="1">
      <c r="A30" s="224" t="s">
        <v>980</v>
      </c>
      <c r="B30" s="165"/>
      <c r="C30" s="199"/>
      <c r="D30" s="199"/>
      <c r="E30" s="199"/>
    </row>
    <row r="31" spans="1:6" s="198" customFormat="1" ht="12" customHeight="1">
      <c r="A31" s="224" t="s">
        <v>994</v>
      </c>
      <c r="B31" s="165"/>
      <c r="C31" s="199"/>
      <c r="D31" s="199"/>
      <c r="E31" s="199"/>
    </row>
    <row r="32" spans="1:6" s="198" customFormat="1" ht="11.25">
      <c r="A32" s="165"/>
      <c r="B32" s="165"/>
      <c r="C32" s="199"/>
      <c r="D32" s="199"/>
      <c r="E32" s="199"/>
    </row>
    <row r="33" spans="1:5" s="198" customFormat="1" ht="11.25">
      <c r="A33" s="165"/>
      <c r="B33" s="165"/>
      <c r="C33" s="199"/>
      <c r="D33" s="199"/>
      <c r="E33" s="199"/>
    </row>
    <row r="34" spans="1:5" s="198" customFormat="1" ht="11.25">
      <c r="A34" s="165"/>
      <c r="B34" s="165"/>
      <c r="C34" s="199"/>
      <c r="D34" s="199"/>
      <c r="E34" s="199"/>
    </row>
    <row r="35" spans="1:5" s="198" customFormat="1" ht="11.25">
      <c r="A35" s="165"/>
      <c r="B35" s="165"/>
      <c r="C35" s="199"/>
      <c r="D35" s="199"/>
      <c r="E35" s="199"/>
    </row>
    <row r="36" spans="1:5" s="198" customFormat="1" ht="11.25">
      <c r="A36" s="165"/>
      <c r="B36" s="165"/>
      <c r="C36" s="199"/>
      <c r="D36" s="199"/>
      <c r="E36" s="199"/>
    </row>
    <row r="37" spans="1:5" s="198" customFormat="1" ht="11.25">
      <c r="A37" s="165"/>
      <c r="B37" s="165"/>
      <c r="C37" s="199"/>
      <c r="D37" s="199"/>
      <c r="E37" s="199"/>
    </row>
    <row r="38" spans="1:5" s="198" customFormat="1" ht="11.25">
      <c r="A38" s="165"/>
      <c r="B38" s="165"/>
      <c r="C38" s="199"/>
      <c r="D38" s="199"/>
      <c r="E38" s="199"/>
    </row>
    <row r="39" spans="1:5" s="198" customFormat="1" ht="11.25">
      <c r="A39" s="165"/>
      <c r="B39" s="165"/>
      <c r="C39" s="199"/>
      <c r="D39" s="199"/>
      <c r="E39" s="199"/>
    </row>
    <row r="40" spans="1:5" s="198" customFormat="1" ht="11.25">
      <c r="A40" s="165"/>
      <c r="B40" s="165"/>
      <c r="C40" s="199"/>
      <c r="D40" s="199"/>
      <c r="E40" s="199"/>
    </row>
    <row r="41" spans="1:5" s="198" customFormat="1" ht="11.25">
      <c r="A41" s="165"/>
      <c r="B41" s="165"/>
      <c r="C41" s="199"/>
      <c r="D41" s="199"/>
      <c r="E41" s="199"/>
    </row>
    <row r="42" spans="1:5" s="198" customFormat="1" ht="11.25">
      <c r="A42" s="165"/>
      <c r="B42" s="165"/>
      <c r="C42" s="199"/>
      <c r="D42" s="199"/>
      <c r="E42" s="199"/>
    </row>
    <row r="43" spans="1:5" s="198" customFormat="1" ht="11.25">
      <c r="A43" s="165"/>
      <c r="B43" s="165"/>
      <c r="C43" s="199"/>
      <c r="D43" s="199"/>
      <c r="E43" s="199"/>
    </row>
    <row r="44" spans="1:5" s="198" customFormat="1" ht="11.25">
      <c r="A44" s="165"/>
      <c r="B44" s="165"/>
      <c r="C44" s="199"/>
      <c r="D44" s="199"/>
      <c r="E44" s="199"/>
    </row>
    <row r="45" spans="1:5" s="198" customFormat="1" ht="11.25">
      <c r="A45" s="165"/>
      <c r="B45" s="165"/>
      <c r="C45" s="199"/>
      <c r="D45" s="199"/>
      <c r="E45" s="199"/>
    </row>
    <row r="46" spans="1:5" s="198" customFormat="1" ht="11.25">
      <c r="A46" s="165"/>
      <c r="B46" s="165"/>
      <c r="C46" s="199"/>
      <c r="D46" s="199"/>
      <c r="E46" s="199"/>
    </row>
    <row r="47" spans="1:5" s="198" customFormat="1" ht="11.25">
      <c r="C47" s="199"/>
      <c r="D47" s="199"/>
      <c r="E47" s="199"/>
    </row>
    <row r="48" spans="1:5" s="198" customFormat="1" ht="11.25">
      <c r="A48" s="199"/>
      <c r="B48" s="199"/>
      <c r="C48" s="199"/>
      <c r="D48" s="199"/>
      <c r="E48" s="199"/>
    </row>
    <row r="49" spans="1:5" s="198" customFormat="1" ht="11.25">
      <c r="A49" s="199"/>
      <c r="B49" s="199"/>
      <c r="C49" s="199"/>
      <c r="D49" s="199"/>
      <c r="E49" s="199"/>
    </row>
    <row r="50" spans="1:5" s="198" customFormat="1" ht="11.25">
      <c r="A50" s="199"/>
      <c r="B50" s="199"/>
      <c r="C50" s="199"/>
      <c r="D50" s="199"/>
      <c r="E50" s="199"/>
    </row>
    <row r="51" spans="1:5" s="198" customFormat="1" ht="11.25">
      <c r="A51" s="199"/>
      <c r="B51" s="199"/>
      <c r="C51" s="199"/>
      <c r="D51" s="199"/>
      <c r="E51" s="199"/>
    </row>
    <row r="52" spans="1:5" s="198" customFormat="1" ht="11.25">
      <c r="A52" s="199"/>
      <c r="B52" s="199"/>
      <c r="C52" s="199"/>
      <c r="D52" s="199"/>
      <c r="E52" s="199"/>
    </row>
    <row r="53" spans="1:5" s="198" customFormat="1" ht="11.25">
      <c r="A53" s="199"/>
      <c r="B53" s="199"/>
      <c r="C53" s="199"/>
      <c r="D53" s="199"/>
      <c r="E53" s="199"/>
    </row>
    <row r="54" spans="1:5" s="198" customFormat="1" ht="11.25">
      <c r="A54" s="199"/>
      <c r="B54" s="199"/>
      <c r="C54" s="199"/>
      <c r="D54" s="199"/>
      <c r="E54" s="199"/>
    </row>
    <row r="55" spans="1:5" s="198" customFormat="1" ht="11.25">
      <c r="A55" s="199"/>
      <c r="B55" s="199"/>
      <c r="C55" s="199"/>
      <c r="D55" s="199"/>
      <c r="E55" s="199"/>
    </row>
    <row r="56" spans="1:5" s="198" customFormat="1" ht="11.25">
      <c r="A56" s="199"/>
      <c r="B56" s="199"/>
      <c r="C56" s="199"/>
      <c r="D56" s="199"/>
      <c r="E56" s="199"/>
    </row>
    <row r="57" spans="1:5" s="198" customFormat="1" ht="11.25">
      <c r="A57" s="199"/>
      <c r="B57" s="199"/>
      <c r="C57" s="199"/>
      <c r="D57" s="199"/>
      <c r="E57" s="199"/>
    </row>
    <row r="58" spans="1:5" s="198" customFormat="1" ht="11.25">
      <c r="A58" s="199"/>
      <c r="B58" s="199"/>
      <c r="C58" s="199"/>
      <c r="D58" s="199"/>
      <c r="E58" s="199"/>
    </row>
    <row r="59" spans="1:5" s="198" customFormat="1" ht="11.25">
      <c r="A59" s="199"/>
      <c r="B59" s="199"/>
      <c r="C59" s="199"/>
      <c r="D59" s="199"/>
      <c r="E59" s="199"/>
    </row>
    <row r="60" spans="1:5" s="198" customFormat="1" ht="11.25">
      <c r="A60" s="199"/>
      <c r="B60" s="199"/>
      <c r="C60" s="199"/>
      <c r="D60" s="199"/>
      <c r="E60" s="199"/>
    </row>
    <row r="61" spans="1:5" s="198" customFormat="1" ht="11.25">
      <c r="A61" s="199"/>
      <c r="B61" s="199"/>
      <c r="C61" s="199"/>
      <c r="D61" s="199"/>
      <c r="E61" s="199"/>
    </row>
    <row r="62" spans="1:5" s="198" customFormat="1" ht="11.25">
      <c r="A62" s="199"/>
      <c r="B62" s="199"/>
      <c r="C62" s="199"/>
      <c r="D62" s="199"/>
      <c r="E62" s="199"/>
    </row>
    <row r="63" spans="1:5" s="198" customFormat="1" ht="11.25">
      <c r="A63" s="199"/>
      <c r="B63" s="199"/>
      <c r="C63" s="199"/>
      <c r="D63" s="199"/>
      <c r="E63" s="199"/>
    </row>
    <row r="64" spans="1:5" s="198" customFormat="1" ht="11.25">
      <c r="A64" s="199"/>
      <c r="B64" s="199"/>
      <c r="C64" s="199"/>
      <c r="D64" s="199"/>
      <c r="E64" s="199"/>
    </row>
    <row r="65" spans="1:5" s="198" customFormat="1" ht="11.25">
      <c r="A65" s="199"/>
      <c r="B65" s="199"/>
      <c r="C65" s="199"/>
      <c r="D65" s="199"/>
      <c r="E65" s="199"/>
    </row>
    <row r="66" spans="1:5" s="198" customFormat="1" ht="11.25">
      <c r="A66" s="199"/>
      <c r="B66" s="199"/>
      <c r="C66" s="199"/>
      <c r="D66" s="199"/>
      <c r="E66" s="199"/>
    </row>
    <row r="67" spans="1:5" s="198" customFormat="1" ht="11.25">
      <c r="A67" s="199"/>
      <c r="B67" s="199"/>
      <c r="C67" s="199"/>
      <c r="D67" s="199"/>
      <c r="E67" s="199"/>
    </row>
    <row r="68" spans="1:5" s="198" customFormat="1" ht="11.25">
      <c r="A68" s="199"/>
      <c r="B68" s="199"/>
      <c r="C68" s="199"/>
      <c r="D68" s="199"/>
      <c r="E68" s="199"/>
    </row>
    <row r="69" spans="1:5" s="198" customFormat="1" ht="11.25">
      <c r="A69" s="199"/>
      <c r="B69" s="199"/>
      <c r="C69" s="199"/>
      <c r="D69" s="199"/>
      <c r="E69" s="199"/>
    </row>
    <row r="70" spans="1:5" s="198" customFormat="1" ht="11.25">
      <c r="A70" s="199"/>
      <c r="B70" s="199"/>
      <c r="C70" s="199"/>
      <c r="D70" s="199"/>
      <c r="E70" s="199"/>
    </row>
    <row r="71" spans="1:5" s="198" customFormat="1" ht="11.25">
      <c r="A71" s="199"/>
      <c r="B71" s="199"/>
      <c r="C71" s="199"/>
      <c r="D71" s="199"/>
      <c r="E71" s="199"/>
    </row>
    <row r="72" spans="1:5" s="198" customFormat="1" ht="11.25">
      <c r="A72" s="199"/>
      <c r="B72" s="199"/>
      <c r="C72" s="199"/>
      <c r="D72" s="199"/>
      <c r="E72" s="199"/>
    </row>
    <row r="73" spans="1:5" s="198" customFormat="1" ht="11.25">
      <c r="A73" s="199"/>
      <c r="B73" s="199"/>
      <c r="C73" s="199"/>
      <c r="D73" s="199"/>
      <c r="E73" s="199"/>
    </row>
    <row r="74" spans="1:5" s="198" customFormat="1" ht="11.25">
      <c r="A74" s="199"/>
      <c r="B74" s="199"/>
      <c r="C74" s="199"/>
      <c r="D74" s="199"/>
      <c r="E74" s="199"/>
    </row>
    <row r="75" spans="1:5" s="198" customFormat="1" ht="11.25">
      <c r="A75" s="199"/>
      <c r="B75" s="199"/>
      <c r="C75" s="199"/>
      <c r="D75" s="199"/>
      <c r="E75" s="199"/>
    </row>
    <row r="76" spans="1:5" s="198" customFormat="1" ht="11.25">
      <c r="A76" s="199"/>
      <c r="B76" s="199"/>
      <c r="C76" s="199"/>
      <c r="D76" s="199"/>
      <c r="E76" s="199"/>
    </row>
    <row r="77" spans="1:5" s="198" customFormat="1" ht="11.25">
      <c r="A77" s="199"/>
      <c r="B77" s="199"/>
      <c r="C77" s="199"/>
      <c r="D77" s="199"/>
      <c r="E77" s="199"/>
    </row>
    <row r="78" spans="1:5" s="198" customFormat="1" ht="11.25">
      <c r="A78" s="199"/>
      <c r="B78" s="199"/>
      <c r="C78" s="199"/>
      <c r="D78" s="199"/>
      <c r="E78" s="199"/>
    </row>
    <row r="79" spans="1:5" s="198" customFormat="1" ht="11.25">
      <c r="A79" s="199"/>
      <c r="B79" s="199"/>
      <c r="C79" s="199"/>
      <c r="D79" s="199"/>
      <c r="E79" s="199"/>
    </row>
    <row r="80" spans="1:5" s="198" customFormat="1" ht="11.25">
      <c r="A80" s="199"/>
      <c r="B80" s="199"/>
      <c r="C80" s="199"/>
      <c r="D80" s="199"/>
      <c r="E80" s="199"/>
    </row>
    <row r="81" spans="1:5" s="198" customFormat="1" ht="11.25">
      <c r="A81" s="199"/>
      <c r="B81" s="199"/>
      <c r="C81" s="199"/>
      <c r="D81" s="199"/>
      <c r="E81" s="199"/>
    </row>
    <row r="82" spans="1:5" s="198" customFormat="1" ht="11.25">
      <c r="A82" s="199"/>
      <c r="B82" s="199"/>
      <c r="C82" s="199"/>
      <c r="D82" s="199"/>
      <c r="E82" s="199"/>
    </row>
    <row r="83" spans="1:5" s="198" customFormat="1" ht="11.25">
      <c r="A83" s="199"/>
      <c r="B83" s="199"/>
      <c r="C83" s="199"/>
      <c r="D83" s="199"/>
      <c r="E83" s="199"/>
    </row>
    <row r="84" spans="1:5" s="198" customFormat="1" ht="11.25">
      <c r="A84" s="199"/>
      <c r="B84" s="199"/>
      <c r="C84" s="199"/>
      <c r="D84" s="199"/>
      <c r="E84" s="199"/>
    </row>
    <row r="85" spans="1:5" s="198" customFormat="1" ht="11.25">
      <c r="A85" s="199"/>
      <c r="B85" s="199"/>
      <c r="C85" s="199"/>
      <c r="D85" s="199"/>
      <c r="E85" s="199"/>
    </row>
    <row r="86" spans="1:5" s="198" customFormat="1" ht="11.25">
      <c r="A86" s="199"/>
      <c r="B86" s="199"/>
      <c r="C86" s="199"/>
      <c r="D86" s="199"/>
      <c r="E86" s="199"/>
    </row>
    <row r="87" spans="1:5" s="198" customFormat="1" ht="11.25">
      <c r="A87" s="199"/>
      <c r="B87" s="199"/>
      <c r="C87" s="199"/>
      <c r="D87" s="199"/>
      <c r="E87" s="199"/>
    </row>
    <row r="88" spans="1:5" s="198" customFormat="1" ht="11.25">
      <c r="A88" s="199"/>
      <c r="B88" s="199"/>
      <c r="C88" s="199"/>
      <c r="D88" s="199"/>
      <c r="E88" s="199"/>
    </row>
    <row r="89" spans="1:5" s="198" customFormat="1" ht="11.25">
      <c r="A89" s="199"/>
      <c r="B89" s="199"/>
      <c r="C89" s="199"/>
      <c r="D89" s="199"/>
      <c r="E89" s="199"/>
    </row>
    <row r="90" spans="1:5" s="198" customFormat="1" ht="11.25">
      <c r="A90" s="199"/>
      <c r="B90" s="199"/>
      <c r="C90" s="199"/>
      <c r="D90" s="199"/>
      <c r="E90" s="199"/>
    </row>
    <row r="91" spans="1:5" s="198" customFormat="1" ht="11.25">
      <c r="A91" s="199"/>
      <c r="B91" s="199"/>
      <c r="C91" s="199"/>
      <c r="D91" s="199"/>
      <c r="E91" s="199"/>
    </row>
    <row r="92" spans="1:5" s="198" customFormat="1" ht="11.25">
      <c r="A92" s="199"/>
      <c r="B92" s="199"/>
      <c r="C92" s="199"/>
      <c r="D92" s="199"/>
      <c r="E92" s="199"/>
    </row>
    <row r="93" spans="1:5" s="198" customFormat="1" ht="11.25">
      <c r="A93" s="199"/>
      <c r="B93" s="199"/>
      <c r="C93" s="199"/>
      <c r="D93" s="199"/>
      <c r="E93" s="199"/>
    </row>
    <row r="94" spans="1:5" s="198" customFormat="1" ht="11.25">
      <c r="A94" s="199"/>
      <c r="B94" s="199"/>
      <c r="C94" s="199"/>
      <c r="D94" s="199"/>
      <c r="E94" s="199"/>
    </row>
    <row r="95" spans="1:5" s="198" customFormat="1" ht="11.25">
      <c r="A95" s="199"/>
      <c r="B95" s="199"/>
      <c r="C95" s="199"/>
      <c r="D95" s="199"/>
      <c r="E95" s="199"/>
    </row>
    <row r="96" spans="1:5" s="198" customFormat="1" ht="11.25">
      <c r="A96" s="199"/>
      <c r="B96" s="199"/>
      <c r="C96" s="199"/>
      <c r="D96" s="199"/>
      <c r="E96" s="199"/>
    </row>
    <row r="97" spans="1:5" s="198" customFormat="1" ht="11.25">
      <c r="A97" s="199"/>
      <c r="B97" s="199"/>
      <c r="C97" s="199"/>
      <c r="D97" s="199"/>
      <c r="E97" s="199"/>
    </row>
    <row r="98" spans="1:5" s="198" customFormat="1" ht="11.25">
      <c r="A98" s="199"/>
      <c r="B98" s="199"/>
      <c r="C98" s="199"/>
      <c r="D98" s="199"/>
      <c r="E98" s="199"/>
    </row>
    <row r="99" spans="1:5" s="198" customFormat="1" ht="11.25">
      <c r="A99" s="199"/>
      <c r="B99" s="199"/>
      <c r="C99" s="199"/>
      <c r="D99" s="199"/>
      <c r="E99" s="199"/>
    </row>
    <row r="100" spans="1:5" s="198" customFormat="1" ht="11.25">
      <c r="A100" s="199"/>
      <c r="B100" s="199"/>
      <c r="C100" s="199"/>
      <c r="D100" s="199"/>
      <c r="E100" s="199"/>
    </row>
    <row r="101" spans="1:5" s="198" customFormat="1" ht="11.25">
      <c r="A101" s="199"/>
      <c r="B101" s="199"/>
      <c r="C101" s="199"/>
      <c r="D101" s="199"/>
      <c r="E101" s="199"/>
    </row>
    <row r="102" spans="1:5" s="198" customFormat="1" ht="11.25">
      <c r="A102" s="199"/>
      <c r="B102" s="199"/>
      <c r="C102" s="199"/>
      <c r="D102" s="199"/>
      <c r="E102" s="199"/>
    </row>
    <row r="103" spans="1:5" s="198" customFormat="1" ht="11.25">
      <c r="A103" s="199"/>
      <c r="B103" s="199"/>
      <c r="C103" s="199"/>
      <c r="D103" s="199"/>
      <c r="E103" s="199"/>
    </row>
  </sheetData>
  <sheetProtection selectLockedCells="1"/>
  <mergeCells count="7">
    <mergeCell ref="A3:F3"/>
    <mergeCell ref="A4:F4"/>
    <mergeCell ref="A6:A8"/>
    <mergeCell ref="B6:B8"/>
    <mergeCell ref="C6:E6"/>
    <mergeCell ref="F6:F8"/>
    <mergeCell ref="C7:E7"/>
  </mergeCells>
  <phoneticPr fontId="19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firstPageNumber="405" pageOrder="overThenDown" orientation="portrait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6"/>
  <sheetViews>
    <sheetView view="pageBreakPreview" topLeftCell="A14" zoomScaleNormal="100" zoomScaleSheetLayoutView="100" workbookViewId="0">
      <selection activeCell="C43" sqref="C43"/>
    </sheetView>
  </sheetViews>
  <sheetFormatPr defaultRowHeight="14.25"/>
  <cols>
    <col min="1" max="1" width="16.625" style="172" customWidth="1"/>
    <col min="2" max="2" width="15.125" style="172" customWidth="1"/>
    <col min="3" max="3" width="9.625" style="173" customWidth="1"/>
    <col min="4" max="4" width="8.75" style="173" customWidth="1"/>
    <col min="5" max="7" width="10.75" style="173" customWidth="1"/>
    <col min="8" max="16384" width="9" style="175"/>
  </cols>
  <sheetData>
    <row r="1" spans="1:8" s="438" customFormat="1" ht="14.1" customHeight="1">
      <c r="A1" s="435" t="s">
        <v>1082</v>
      </c>
      <c r="B1" s="436"/>
      <c r="C1" s="436"/>
      <c r="D1" s="436"/>
      <c r="E1" s="436"/>
      <c r="F1" s="436"/>
      <c r="G1" s="437"/>
    </row>
    <row r="2" spans="1:8" ht="14.1" customHeight="1">
      <c r="A2" s="171"/>
      <c r="G2" s="174"/>
    </row>
    <row r="3" spans="1:8" s="176" customFormat="1" ht="20.100000000000001" customHeight="1">
      <c r="A3" s="882" t="s">
        <v>427</v>
      </c>
      <c r="B3" s="882"/>
      <c r="C3" s="882"/>
      <c r="D3" s="882"/>
      <c r="E3" s="882"/>
      <c r="F3" s="882"/>
      <c r="G3" s="882"/>
    </row>
    <row r="4" spans="1:8" s="177" customFormat="1" ht="21.95" customHeight="1">
      <c r="A4" s="883" t="s">
        <v>428</v>
      </c>
      <c r="B4" s="883"/>
      <c r="C4" s="883"/>
      <c r="D4" s="883"/>
      <c r="E4" s="883"/>
      <c r="F4" s="883"/>
      <c r="G4" s="883"/>
    </row>
    <row r="5" spans="1:8" s="178" customFormat="1" ht="18" customHeight="1" thickBot="1">
      <c r="A5" s="178" t="s">
        <v>542</v>
      </c>
      <c r="G5" s="179" t="s">
        <v>543</v>
      </c>
    </row>
    <row r="6" spans="1:8" s="180" customFormat="1" ht="17.100000000000001" customHeight="1">
      <c r="A6" s="899" t="s">
        <v>544</v>
      </c>
      <c r="B6" s="902" t="s">
        <v>984</v>
      </c>
      <c r="C6" s="905" t="s">
        <v>545</v>
      </c>
      <c r="D6" s="905" t="s">
        <v>546</v>
      </c>
      <c r="E6" s="908" t="s">
        <v>547</v>
      </c>
      <c r="F6" s="909"/>
      <c r="G6" s="909"/>
    </row>
    <row r="7" spans="1:8" s="180" customFormat="1" ht="8.4499999999999993" customHeight="1">
      <c r="A7" s="900"/>
      <c r="B7" s="903"/>
      <c r="C7" s="906"/>
      <c r="D7" s="906"/>
      <c r="E7" s="181"/>
      <c r="F7" s="910" t="s">
        <v>250</v>
      </c>
      <c r="G7" s="897" t="s">
        <v>548</v>
      </c>
    </row>
    <row r="8" spans="1:8" s="180" customFormat="1" ht="8.4499999999999993" customHeight="1">
      <c r="A8" s="900"/>
      <c r="B8" s="903"/>
      <c r="C8" s="906"/>
      <c r="D8" s="906"/>
      <c r="E8" s="181"/>
      <c r="F8" s="911"/>
      <c r="G8" s="897"/>
    </row>
    <row r="9" spans="1:8" s="180" customFormat="1" ht="8.4499999999999993" customHeight="1">
      <c r="A9" s="901"/>
      <c r="B9" s="904"/>
      <c r="C9" s="907"/>
      <c r="D9" s="907"/>
      <c r="E9" s="182"/>
      <c r="F9" s="912"/>
      <c r="G9" s="898"/>
    </row>
    <row r="10" spans="1:8" s="186" customFormat="1" ht="14.1" customHeight="1">
      <c r="A10" s="183" t="s">
        <v>741</v>
      </c>
      <c r="B10" s="184" t="s">
        <v>1046</v>
      </c>
      <c r="C10" s="184"/>
      <c r="D10" s="184"/>
      <c r="E10" s="185">
        <v>20133137</v>
      </c>
      <c r="F10" s="185">
        <v>20018927</v>
      </c>
      <c r="G10" s="185">
        <v>114210</v>
      </c>
    </row>
    <row r="11" spans="1:8" s="186" customFormat="1" ht="14.1" customHeight="1">
      <c r="A11" s="183" t="s">
        <v>909</v>
      </c>
      <c r="B11" s="184" t="s">
        <v>1045</v>
      </c>
      <c r="C11" s="184"/>
      <c r="D11" s="184" t="s">
        <v>107</v>
      </c>
      <c r="E11" s="185">
        <v>19000293</v>
      </c>
      <c r="F11" s="185">
        <v>18684408</v>
      </c>
      <c r="G11" s="185">
        <v>317069</v>
      </c>
    </row>
    <row r="12" spans="1:8" s="186" customFormat="1" ht="14.1" customHeight="1">
      <c r="A12" s="183" t="s">
        <v>1031</v>
      </c>
      <c r="B12" s="184" t="s">
        <v>1044</v>
      </c>
      <c r="C12" s="184"/>
      <c r="D12" s="184" t="s">
        <v>107</v>
      </c>
      <c r="E12" s="185">
        <v>8906515</v>
      </c>
      <c r="F12" s="185">
        <v>8802611</v>
      </c>
      <c r="G12" s="185">
        <v>103904</v>
      </c>
    </row>
    <row r="13" spans="1:8" s="186" customFormat="1" ht="14.1" customHeight="1">
      <c r="A13" s="183" t="s">
        <v>1032</v>
      </c>
      <c r="B13" s="184" t="s">
        <v>1103</v>
      </c>
      <c r="C13" s="184"/>
      <c r="D13" s="184" t="s">
        <v>107</v>
      </c>
      <c r="E13" s="185">
        <v>4002462</v>
      </c>
      <c r="F13" s="185">
        <v>3968821</v>
      </c>
      <c r="G13" s="185">
        <v>33641</v>
      </c>
    </row>
    <row r="14" spans="1:8" s="186" customFormat="1" ht="14.1" customHeight="1">
      <c r="A14" s="187" t="s">
        <v>1099</v>
      </c>
      <c r="B14" s="188" t="s">
        <v>1043</v>
      </c>
      <c r="C14" s="188"/>
      <c r="D14" s="189" t="s">
        <v>1023</v>
      </c>
      <c r="E14" s="190">
        <f>SUM(E16:E52)</f>
        <v>4216846</v>
      </c>
      <c r="F14" s="190">
        <f>SUM(F16:F52)</f>
        <v>4192286</v>
      </c>
      <c r="G14" s="190">
        <f>SUM(G16:G52)</f>
        <v>24560</v>
      </c>
    </row>
    <row r="15" spans="1:8" s="180" customFormat="1" ht="9.9499999999999993" customHeight="1">
      <c r="A15" s="191"/>
      <c r="B15" s="192"/>
      <c r="C15" s="193"/>
      <c r="D15" s="184"/>
      <c r="E15" s="193"/>
      <c r="F15" s="193"/>
      <c r="G15" s="193"/>
    </row>
    <row r="16" spans="1:8" s="546" customFormat="1" ht="11.45" customHeight="1">
      <c r="A16" s="317" t="s">
        <v>251</v>
      </c>
      <c r="B16" s="448" t="s">
        <v>882</v>
      </c>
      <c r="C16" s="319">
        <v>37931</v>
      </c>
      <c r="D16" s="542" t="s">
        <v>1033</v>
      </c>
      <c r="E16" s="543">
        <f>SUM(F16:G16)</f>
        <v>954188</v>
      </c>
      <c r="F16" s="544">
        <v>953504</v>
      </c>
      <c r="G16" s="544">
        <v>684</v>
      </c>
      <c r="H16" s="545"/>
    </row>
    <row r="17" spans="1:8" s="546" customFormat="1" ht="11.45" customHeight="1">
      <c r="A17" s="317" t="s">
        <v>998</v>
      </c>
      <c r="B17" s="448" t="s">
        <v>252</v>
      </c>
      <c r="C17" s="319">
        <v>36958</v>
      </c>
      <c r="D17" s="542" t="s">
        <v>1033</v>
      </c>
      <c r="E17" s="543">
        <f t="shared" ref="E17:E52" si="0">SUM(F17:G17)</f>
        <v>106734</v>
      </c>
      <c r="F17" s="544">
        <v>97548</v>
      </c>
      <c r="G17" s="544">
        <v>9186</v>
      </c>
      <c r="H17" s="545"/>
    </row>
    <row r="18" spans="1:8" s="546" customFormat="1" ht="11.45" customHeight="1">
      <c r="A18" s="317" t="s">
        <v>1012</v>
      </c>
      <c r="B18" s="448" t="s">
        <v>999</v>
      </c>
      <c r="C18" s="319">
        <v>41928</v>
      </c>
      <c r="D18" s="542" t="s">
        <v>1033</v>
      </c>
      <c r="E18" s="543">
        <f t="shared" si="0"/>
        <v>0</v>
      </c>
      <c r="F18" s="544">
        <v>0</v>
      </c>
      <c r="G18" s="544">
        <v>0</v>
      </c>
      <c r="H18" s="545"/>
    </row>
    <row r="19" spans="1:8" s="546" customFormat="1" ht="11.45" customHeight="1">
      <c r="A19" s="317" t="s">
        <v>253</v>
      </c>
      <c r="B19" s="448" t="s">
        <v>254</v>
      </c>
      <c r="C19" s="319">
        <v>35838</v>
      </c>
      <c r="D19" s="542" t="s">
        <v>1033</v>
      </c>
      <c r="E19" s="543">
        <f t="shared" si="0"/>
        <v>0</v>
      </c>
      <c r="F19" s="544">
        <v>0</v>
      </c>
      <c r="G19" s="544">
        <v>0</v>
      </c>
      <c r="H19" s="545"/>
    </row>
    <row r="20" spans="1:8" s="546" customFormat="1" ht="11.45" customHeight="1">
      <c r="A20" s="317" t="s">
        <v>277</v>
      </c>
      <c r="B20" s="448" t="s">
        <v>278</v>
      </c>
      <c r="C20" s="319">
        <v>36703</v>
      </c>
      <c r="D20" s="542" t="s">
        <v>1033</v>
      </c>
      <c r="E20" s="543">
        <f t="shared" si="0"/>
        <v>297307</v>
      </c>
      <c r="F20" s="544">
        <v>289324</v>
      </c>
      <c r="G20" s="544">
        <v>7983</v>
      </c>
      <c r="H20" s="545"/>
    </row>
    <row r="21" spans="1:8" s="546" customFormat="1" ht="11.45" customHeight="1">
      <c r="A21" s="317" t="s">
        <v>1000</v>
      </c>
      <c r="B21" s="448" t="s">
        <v>887</v>
      </c>
      <c r="C21" s="320" t="s">
        <v>905</v>
      </c>
      <c r="D21" s="542" t="s">
        <v>1033</v>
      </c>
      <c r="E21" s="543">
        <f t="shared" si="0"/>
        <v>694591</v>
      </c>
      <c r="F21" s="544">
        <v>693054</v>
      </c>
      <c r="G21" s="544">
        <v>1537</v>
      </c>
      <c r="H21" s="545"/>
    </row>
    <row r="22" spans="1:8" s="546" customFormat="1" ht="11.45" customHeight="1">
      <c r="A22" s="317" t="s">
        <v>1001</v>
      </c>
      <c r="B22" s="448" t="s">
        <v>1002</v>
      </c>
      <c r="C22" s="320" t="s">
        <v>1015</v>
      </c>
      <c r="D22" s="542" t="s">
        <v>1033</v>
      </c>
      <c r="E22" s="543">
        <f t="shared" si="0"/>
        <v>0</v>
      </c>
      <c r="F22" s="544">
        <v>0</v>
      </c>
      <c r="G22" s="544">
        <v>0</v>
      </c>
      <c r="H22" s="545"/>
    </row>
    <row r="23" spans="1:8" s="546" customFormat="1" ht="11.45" customHeight="1">
      <c r="A23" s="317" t="s">
        <v>883</v>
      </c>
      <c r="B23" s="448" t="s">
        <v>255</v>
      </c>
      <c r="C23" s="319">
        <v>33234</v>
      </c>
      <c r="D23" s="542" t="s">
        <v>1033</v>
      </c>
      <c r="E23" s="543">
        <f t="shared" si="0"/>
        <v>53927</v>
      </c>
      <c r="F23" s="544">
        <v>53459</v>
      </c>
      <c r="G23" s="544">
        <v>468</v>
      </c>
      <c r="H23" s="545"/>
    </row>
    <row r="24" spans="1:8" s="546" customFormat="1" ht="11.45" customHeight="1">
      <c r="A24" s="317" t="s">
        <v>256</v>
      </c>
      <c r="B24" s="448" t="s">
        <v>257</v>
      </c>
      <c r="C24" s="319">
        <v>32108</v>
      </c>
      <c r="D24" s="542" t="s">
        <v>1033</v>
      </c>
      <c r="E24" s="543">
        <f t="shared" si="0"/>
        <v>0</v>
      </c>
      <c r="F24" s="544">
        <v>0</v>
      </c>
      <c r="G24" s="544">
        <v>0</v>
      </c>
      <c r="H24" s="545"/>
    </row>
    <row r="25" spans="1:8" s="546" customFormat="1" ht="11.45" customHeight="1">
      <c r="A25" s="317" t="s">
        <v>258</v>
      </c>
      <c r="B25" s="448" t="s">
        <v>259</v>
      </c>
      <c r="C25" s="319">
        <v>31948</v>
      </c>
      <c r="D25" s="542" t="s">
        <v>1033</v>
      </c>
      <c r="E25" s="543">
        <f t="shared" si="0"/>
        <v>0</v>
      </c>
      <c r="F25" s="544">
        <v>0</v>
      </c>
      <c r="G25" s="544">
        <v>0</v>
      </c>
      <c r="H25" s="545"/>
    </row>
    <row r="26" spans="1:8" s="546" customFormat="1" ht="11.45" customHeight="1">
      <c r="A26" s="317" t="s">
        <v>1003</v>
      </c>
      <c r="B26" s="449" t="s">
        <v>1004</v>
      </c>
      <c r="C26" s="322" t="s">
        <v>1016</v>
      </c>
      <c r="D26" s="542" t="s">
        <v>1033</v>
      </c>
      <c r="E26" s="543">
        <f t="shared" si="0"/>
        <v>0</v>
      </c>
      <c r="F26" s="544">
        <v>0</v>
      </c>
      <c r="G26" s="544">
        <v>0</v>
      </c>
      <c r="H26" s="545"/>
    </row>
    <row r="27" spans="1:8" s="546" customFormat="1" ht="11.45" customHeight="1">
      <c r="A27" s="317" t="s">
        <v>260</v>
      </c>
      <c r="B27" s="448" t="s">
        <v>261</v>
      </c>
      <c r="C27" s="319">
        <v>35821</v>
      </c>
      <c r="D27" s="542" t="s">
        <v>1033</v>
      </c>
      <c r="E27" s="543">
        <f t="shared" si="0"/>
        <v>344933</v>
      </c>
      <c r="F27" s="544">
        <v>344933</v>
      </c>
      <c r="G27" s="544">
        <v>0</v>
      </c>
      <c r="H27" s="545"/>
    </row>
    <row r="28" spans="1:8" s="546" customFormat="1" ht="11.45" customHeight="1">
      <c r="A28" s="317" t="s">
        <v>262</v>
      </c>
      <c r="B28" s="448" t="s">
        <v>263</v>
      </c>
      <c r="C28" s="319">
        <v>36958</v>
      </c>
      <c r="D28" s="542" t="s">
        <v>1033</v>
      </c>
      <c r="E28" s="543">
        <f t="shared" si="0"/>
        <v>0</v>
      </c>
      <c r="F28" s="544">
        <v>0</v>
      </c>
      <c r="G28" s="544">
        <v>0</v>
      </c>
      <c r="H28" s="545"/>
    </row>
    <row r="29" spans="1:8" s="546" customFormat="1" ht="11.45" customHeight="1">
      <c r="A29" s="317" t="s">
        <v>264</v>
      </c>
      <c r="B29" s="448" t="s">
        <v>265</v>
      </c>
      <c r="C29" s="319" t="s">
        <v>1017</v>
      </c>
      <c r="D29" s="542" t="s">
        <v>1033</v>
      </c>
      <c r="E29" s="543">
        <f t="shared" si="0"/>
        <v>0</v>
      </c>
      <c r="F29" s="544">
        <v>0</v>
      </c>
      <c r="G29" s="544">
        <v>0</v>
      </c>
      <c r="H29" s="545"/>
    </row>
    <row r="30" spans="1:8" s="546" customFormat="1" ht="11.45" customHeight="1">
      <c r="A30" s="317" t="s">
        <v>884</v>
      </c>
      <c r="B30" s="448" t="s">
        <v>266</v>
      </c>
      <c r="C30" s="319">
        <v>35795</v>
      </c>
      <c r="D30" s="542" t="s">
        <v>1033</v>
      </c>
      <c r="E30" s="543">
        <f t="shared" si="0"/>
        <v>98897</v>
      </c>
      <c r="F30" s="544">
        <v>98835</v>
      </c>
      <c r="G30" s="544">
        <v>62</v>
      </c>
      <c r="H30" s="545"/>
    </row>
    <row r="31" spans="1:8" s="546" customFormat="1" ht="11.45" customHeight="1">
      <c r="A31" s="317" t="s">
        <v>903</v>
      </c>
      <c r="B31" s="448" t="s">
        <v>291</v>
      </c>
      <c r="C31" s="319">
        <v>39377</v>
      </c>
      <c r="D31" s="542" t="s">
        <v>1033</v>
      </c>
      <c r="E31" s="543">
        <f t="shared" si="0"/>
        <v>561769</v>
      </c>
      <c r="F31" s="544">
        <v>561644</v>
      </c>
      <c r="G31" s="544">
        <v>125</v>
      </c>
      <c r="H31" s="545"/>
    </row>
    <row r="32" spans="1:8" s="546" customFormat="1" ht="11.45" customHeight="1">
      <c r="A32" s="317" t="s">
        <v>1034</v>
      </c>
      <c r="B32" s="448" t="s">
        <v>268</v>
      </c>
      <c r="C32" s="319">
        <v>36958</v>
      </c>
      <c r="D32" s="542" t="s">
        <v>1033</v>
      </c>
      <c r="E32" s="543">
        <f t="shared" si="0"/>
        <v>0</v>
      </c>
      <c r="F32" s="544">
        <v>0</v>
      </c>
      <c r="G32" s="544">
        <v>0</v>
      </c>
      <c r="H32" s="545"/>
    </row>
    <row r="33" spans="1:8" s="546" customFormat="1" ht="11.45" customHeight="1">
      <c r="A33" s="317" t="s">
        <v>269</v>
      </c>
      <c r="B33" s="448" t="s">
        <v>270</v>
      </c>
      <c r="C33" s="319">
        <v>32230</v>
      </c>
      <c r="D33" s="542" t="s">
        <v>1033</v>
      </c>
      <c r="E33" s="543">
        <f t="shared" si="0"/>
        <v>0</v>
      </c>
      <c r="F33" s="544">
        <v>0</v>
      </c>
      <c r="G33" s="544">
        <v>0</v>
      </c>
      <c r="H33" s="545"/>
    </row>
    <row r="34" spans="1:8" s="546" customFormat="1" ht="11.45" customHeight="1">
      <c r="A34" s="317" t="s">
        <v>271</v>
      </c>
      <c r="B34" s="448" t="s">
        <v>272</v>
      </c>
      <c r="C34" s="319">
        <v>29951</v>
      </c>
      <c r="D34" s="542" t="s">
        <v>1033</v>
      </c>
      <c r="E34" s="543">
        <f t="shared" si="0"/>
        <v>0</v>
      </c>
      <c r="F34" s="544">
        <v>0</v>
      </c>
      <c r="G34" s="544">
        <v>0</v>
      </c>
      <c r="H34" s="545"/>
    </row>
    <row r="35" spans="1:8" s="546" customFormat="1" ht="11.45" customHeight="1">
      <c r="A35" s="317" t="s">
        <v>273</v>
      </c>
      <c r="B35" s="448" t="s">
        <v>274</v>
      </c>
      <c r="C35" s="319">
        <v>35359</v>
      </c>
      <c r="D35" s="542" t="s">
        <v>1033</v>
      </c>
      <c r="E35" s="543">
        <f t="shared" si="0"/>
        <v>0</v>
      </c>
      <c r="F35" s="544">
        <v>0</v>
      </c>
      <c r="G35" s="544">
        <v>0</v>
      </c>
      <c r="H35" s="545"/>
    </row>
    <row r="36" spans="1:8" s="546" customFormat="1" ht="11.45" customHeight="1">
      <c r="A36" s="317" t="s">
        <v>275</v>
      </c>
      <c r="B36" s="448" t="s">
        <v>276</v>
      </c>
      <c r="C36" s="319">
        <v>32662</v>
      </c>
      <c r="D36" s="542" t="s">
        <v>1033</v>
      </c>
      <c r="E36" s="543">
        <f t="shared" si="0"/>
        <v>0</v>
      </c>
      <c r="F36" s="544">
        <v>0</v>
      </c>
      <c r="G36" s="544">
        <v>0</v>
      </c>
      <c r="H36" s="545"/>
    </row>
    <row r="37" spans="1:8" s="546" customFormat="1" ht="11.45" customHeight="1">
      <c r="A37" s="317" t="s">
        <v>1005</v>
      </c>
      <c r="B37" s="448" t="s">
        <v>888</v>
      </c>
      <c r="C37" s="320" t="s">
        <v>906</v>
      </c>
      <c r="D37" s="542" t="s">
        <v>1033</v>
      </c>
      <c r="E37" s="543">
        <f t="shared" si="0"/>
        <v>0</v>
      </c>
      <c r="F37" s="544">
        <v>0</v>
      </c>
      <c r="G37" s="544">
        <v>0</v>
      </c>
      <c r="H37" s="545"/>
    </row>
    <row r="38" spans="1:8" s="546" customFormat="1" ht="11.45" customHeight="1">
      <c r="A38" s="317" t="s">
        <v>1006</v>
      </c>
      <c r="B38" s="449" t="s">
        <v>1007</v>
      </c>
      <c r="C38" s="322" t="s">
        <v>1016</v>
      </c>
      <c r="D38" s="542" t="s">
        <v>1033</v>
      </c>
      <c r="E38" s="543">
        <f t="shared" si="0"/>
        <v>0</v>
      </c>
      <c r="F38" s="544">
        <v>0</v>
      </c>
      <c r="G38" s="544">
        <v>0</v>
      </c>
      <c r="H38" s="545"/>
    </row>
    <row r="39" spans="1:8" s="546" customFormat="1" ht="11.45" customHeight="1">
      <c r="A39" s="317" t="s">
        <v>279</v>
      </c>
      <c r="B39" s="448" t="s">
        <v>280</v>
      </c>
      <c r="C39" s="319">
        <v>31709</v>
      </c>
      <c r="D39" s="542" t="s">
        <v>1033</v>
      </c>
      <c r="E39" s="543">
        <f t="shared" si="0"/>
        <v>592998</v>
      </c>
      <c r="F39" s="544">
        <v>592998</v>
      </c>
      <c r="G39" s="544">
        <v>0</v>
      </c>
      <c r="H39" s="545"/>
    </row>
    <row r="40" spans="1:8" s="546" customFormat="1" ht="11.45" customHeight="1">
      <c r="A40" s="317" t="s">
        <v>1019</v>
      </c>
      <c r="B40" s="448" t="s">
        <v>1008</v>
      </c>
      <c r="C40" s="319">
        <v>38105</v>
      </c>
      <c r="D40" s="542" t="s">
        <v>1033</v>
      </c>
      <c r="E40" s="543">
        <f t="shared" si="0"/>
        <v>0</v>
      </c>
      <c r="F40" s="544">
        <v>0</v>
      </c>
      <c r="G40" s="544">
        <v>0</v>
      </c>
      <c r="H40" s="545"/>
    </row>
    <row r="41" spans="1:8" s="546" customFormat="1" ht="11.45" customHeight="1">
      <c r="A41" s="317" t="s">
        <v>281</v>
      </c>
      <c r="B41" s="448" t="s">
        <v>282</v>
      </c>
      <c r="C41" s="319">
        <v>38299</v>
      </c>
      <c r="D41" s="542" t="s">
        <v>1033</v>
      </c>
      <c r="E41" s="543">
        <f t="shared" si="0"/>
        <v>0</v>
      </c>
      <c r="F41" s="544">
        <v>0</v>
      </c>
      <c r="G41" s="544">
        <v>0</v>
      </c>
      <c r="H41" s="545"/>
    </row>
    <row r="42" spans="1:8" s="546" customFormat="1" ht="11.45" customHeight="1">
      <c r="A42" s="317" t="s">
        <v>885</v>
      </c>
      <c r="B42" s="448" t="s">
        <v>283</v>
      </c>
      <c r="C42" s="319">
        <v>36977</v>
      </c>
      <c r="D42" s="542" t="s">
        <v>1033</v>
      </c>
      <c r="E42" s="543">
        <f t="shared" si="0"/>
        <v>0</v>
      </c>
      <c r="F42" s="544">
        <v>0</v>
      </c>
      <c r="G42" s="544">
        <v>0</v>
      </c>
      <c r="H42" s="545"/>
    </row>
    <row r="43" spans="1:8" s="546" customFormat="1" ht="11.45" customHeight="1">
      <c r="A43" s="317" t="s">
        <v>1035</v>
      </c>
      <c r="B43" s="448" t="s">
        <v>284</v>
      </c>
      <c r="C43" s="319">
        <v>31300</v>
      </c>
      <c r="D43" s="542" t="s">
        <v>1033</v>
      </c>
      <c r="E43" s="543">
        <f t="shared" si="0"/>
        <v>0</v>
      </c>
      <c r="F43" s="544">
        <v>0</v>
      </c>
      <c r="G43" s="544">
        <v>0</v>
      </c>
      <c r="H43" s="545"/>
    </row>
    <row r="44" spans="1:8" s="546" customFormat="1" ht="11.45" customHeight="1">
      <c r="A44" s="317" t="s">
        <v>285</v>
      </c>
      <c r="B44" s="448" t="s">
        <v>286</v>
      </c>
      <c r="C44" s="319">
        <v>29220</v>
      </c>
      <c r="D44" s="542" t="s">
        <v>1033</v>
      </c>
      <c r="E44" s="543">
        <f t="shared" si="0"/>
        <v>8554</v>
      </c>
      <c r="F44" s="544">
        <v>8554</v>
      </c>
      <c r="G44" s="544">
        <v>0</v>
      </c>
      <c r="H44" s="545"/>
    </row>
    <row r="45" spans="1:8" s="546" customFormat="1" ht="11.45" customHeight="1">
      <c r="A45" s="317" t="s">
        <v>287</v>
      </c>
      <c r="B45" s="448" t="s">
        <v>288</v>
      </c>
      <c r="C45" s="319">
        <v>29604</v>
      </c>
      <c r="D45" s="542" t="s">
        <v>1033</v>
      </c>
      <c r="E45" s="543">
        <f t="shared" si="0"/>
        <v>286313</v>
      </c>
      <c r="F45" s="544">
        <v>286313</v>
      </c>
      <c r="G45" s="544">
        <v>0</v>
      </c>
      <c r="H45" s="545"/>
    </row>
    <row r="46" spans="1:8" s="546" customFormat="1" ht="11.45" customHeight="1">
      <c r="A46" s="317" t="s">
        <v>289</v>
      </c>
      <c r="B46" s="448" t="s">
        <v>290</v>
      </c>
      <c r="C46" s="319">
        <v>32142</v>
      </c>
      <c r="D46" s="542" t="s">
        <v>1033</v>
      </c>
      <c r="E46" s="543">
        <f t="shared" si="0"/>
        <v>0</v>
      </c>
      <c r="F46" s="544">
        <v>0</v>
      </c>
      <c r="G46" s="544">
        <v>0</v>
      </c>
      <c r="H46" s="545"/>
    </row>
    <row r="47" spans="1:8" s="546" customFormat="1" ht="11.45" customHeight="1">
      <c r="A47" s="317" t="s">
        <v>1009</v>
      </c>
      <c r="B47" s="448" t="s">
        <v>889</v>
      </c>
      <c r="C47" s="320" t="s">
        <v>907</v>
      </c>
      <c r="D47" s="542" t="s">
        <v>1033</v>
      </c>
      <c r="E47" s="543">
        <f t="shared" si="0"/>
        <v>0</v>
      </c>
      <c r="F47" s="544">
        <v>0</v>
      </c>
      <c r="G47" s="544">
        <v>0</v>
      </c>
      <c r="H47" s="545"/>
    </row>
    <row r="48" spans="1:8" s="546" customFormat="1" ht="11.45" customHeight="1">
      <c r="A48" s="317" t="s">
        <v>890</v>
      </c>
      <c r="B48" s="448" t="s">
        <v>1036</v>
      </c>
      <c r="C48" s="319">
        <v>27488</v>
      </c>
      <c r="D48" s="542" t="s">
        <v>1033</v>
      </c>
      <c r="E48" s="543">
        <f t="shared" si="0"/>
        <v>0</v>
      </c>
      <c r="F48" s="544">
        <v>0</v>
      </c>
      <c r="G48" s="544">
        <v>0</v>
      </c>
      <c r="H48" s="545"/>
    </row>
    <row r="49" spans="1:8" s="546" customFormat="1" ht="11.45" customHeight="1">
      <c r="A49" s="317" t="s">
        <v>1010</v>
      </c>
      <c r="B49" s="450" t="s">
        <v>292</v>
      </c>
      <c r="C49" s="319">
        <v>34334</v>
      </c>
      <c r="D49" s="542" t="s">
        <v>1033</v>
      </c>
      <c r="E49" s="543">
        <f t="shared" si="0"/>
        <v>0</v>
      </c>
      <c r="F49" s="544">
        <v>0</v>
      </c>
      <c r="G49" s="544">
        <v>0</v>
      </c>
      <c r="H49" s="545"/>
    </row>
    <row r="50" spans="1:8" s="546" customFormat="1" ht="11.45" customHeight="1">
      <c r="A50" s="324" t="s">
        <v>891</v>
      </c>
      <c r="B50" s="450" t="s">
        <v>293</v>
      </c>
      <c r="C50" s="319">
        <v>35136</v>
      </c>
      <c r="D50" s="542" t="s">
        <v>1033</v>
      </c>
      <c r="E50" s="543">
        <f t="shared" si="0"/>
        <v>0</v>
      </c>
      <c r="F50" s="544">
        <v>0</v>
      </c>
      <c r="G50" s="544">
        <v>0</v>
      </c>
      <c r="H50" s="545"/>
    </row>
    <row r="51" spans="1:8" s="546" customFormat="1" ht="11.45" customHeight="1">
      <c r="A51" s="324" t="s">
        <v>294</v>
      </c>
      <c r="B51" s="450" t="s">
        <v>295</v>
      </c>
      <c r="C51" s="319">
        <v>37970</v>
      </c>
      <c r="D51" s="542" t="s">
        <v>1033</v>
      </c>
      <c r="E51" s="543">
        <f t="shared" si="0"/>
        <v>216635</v>
      </c>
      <c r="F51" s="544">
        <v>212120</v>
      </c>
      <c r="G51" s="544">
        <v>4515</v>
      </c>
      <c r="H51" s="545"/>
    </row>
    <row r="52" spans="1:8" s="550" customFormat="1" ht="15" customHeight="1" thickBot="1">
      <c r="A52" s="447" t="s">
        <v>892</v>
      </c>
      <c r="B52" s="451" t="s">
        <v>296</v>
      </c>
      <c r="C52" s="446">
        <v>40175</v>
      </c>
      <c r="D52" s="547" t="s">
        <v>1033</v>
      </c>
      <c r="E52" s="548">
        <f t="shared" si="0"/>
        <v>0</v>
      </c>
      <c r="F52" s="548">
        <v>0</v>
      </c>
      <c r="G52" s="548">
        <v>0</v>
      </c>
      <c r="H52" s="549"/>
    </row>
    <row r="53" spans="1:8" s="197" customFormat="1" ht="12" customHeight="1">
      <c r="A53" s="194" t="s">
        <v>893</v>
      </c>
      <c r="B53" s="194"/>
      <c r="C53" s="195"/>
      <c r="D53" s="195"/>
      <c r="E53" s="195"/>
      <c r="F53" s="195"/>
      <c r="G53" s="196" t="s">
        <v>894</v>
      </c>
      <c r="H53" s="115"/>
    </row>
    <row r="54" spans="1:8" s="567" customFormat="1" ht="12.75" customHeight="1">
      <c r="A54" s="565" t="s">
        <v>1141</v>
      </c>
      <c r="B54" s="566"/>
      <c r="D54" s="566"/>
      <c r="E54" s="566"/>
      <c r="F54" s="566"/>
      <c r="G54" s="566"/>
      <c r="H54" s="545"/>
    </row>
    <row r="55" spans="1:8" s="567" customFormat="1" ht="10.5" customHeight="1">
      <c r="A55" s="896" t="s">
        <v>1142</v>
      </c>
      <c r="B55" s="896"/>
      <c r="C55" s="896"/>
      <c r="D55" s="896"/>
      <c r="E55" s="896"/>
      <c r="F55" s="896"/>
      <c r="G55" s="896"/>
      <c r="H55" s="545"/>
    </row>
    <row r="56" spans="1:8" s="567" customFormat="1" ht="11.25">
      <c r="A56" s="565" t="s">
        <v>1042</v>
      </c>
      <c r="B56" s="568"/>
      <c r="C56" s="569"/>
      <c r="D56" s="569"/>
      <c r="E56" s="569"/>
      <c r="F56" s="569"/>
      <c r="G56" s="569"/>
    </row>
    <row r="57" spans="1:8" s="198" customFormat="1" ht="11.25">
      <c r="A57" s="165"/>
      <c r="B57" s="165"/>
      <c r="C57" s="199"/>
      <c r="D57" s="199"/>
      <c r="E57" s="199"/>
      <c r="F57" s="199"/>
      <c r="G57" s="199"/>
    </row>
    <row r="58" spans="1:8" s="198" customFormat="1" ht="11.25">
      <c r="A58" s="165"/>
      <c r="B58" s="165"/>
      <c r="C58" s="199"/>
      <c r="D58" s="199"/>
      <c r="E58" s="199"/>
      <c r="F58" s="199"/>
      <c r="G58" s="199"/>
    </row>
    <row r="59" spans="1:8" s="198" customFormat="1" ht="11.25">
      <c r="A59" s="165"/>
      <c r="B59" s="165"/>
      <c r="C59" s="199"/>
      <c r="D59" s="199"/>
      <c r="E59" s="199"/>
      <c r="F59" s="199"/>
      <c r="G59" s="199"/>
    </row>
    <row r="60" spans="1:8" s="198" customFormat="1" ht="11.25">
      <c r="A60" s="165"/>
      <c r="B60" s="165"/>
      <c r="C60" s="199"/>
      <c r="D60" s="199"/>
      <c r="E60" s="199"/>
      <c r="F60" s="199"/>
      <c r="G60" s="199"/>
    </row>
    <row r="61" spans="1:8" s="198" customFormat="1" ht="11.25">
      <c r="A61" s="165"/>
      <c r="B61" s="165"/>
      <c r="C61" s="199"/>
      <c r="D61" s="199"/>
      <c r="E61" s="199"/>
      <c r="F61" s="199"/>
      <c r="G61" s="199"/>
    </row>
    <row r="62" spans="1:8" s="198" customFormat="1" ht="11.25">
      <c r="A62" s="165"/>
      <c r="B62" s="165"/>
      <c r="C62" s="199"/>
      <c r="D62" s="199"/>
      <c r="E62" s="199"/>
      <c r="F62" s="199"/>
      <c r="G62" s="199"/>
    </row>
    <row r="63" spans="1:8" s="198" customFormat="1" ht="11.25">
      <c r="A63" s="165"/>
      <c r="B63" s="165"/>
      <c r="C63" s="199"/>
      <c r="D63" s="199"/>
      <c r="E63" s="199"/>
      <c r="F63" s="199"/>
      <c r="G63" s="199"/>
    </row>
    <row r="64" spans="1:8" s="198" customFormat="1" ht="11.25">
      <c r="A64" s="165"/>
      <c r="B64" s="165"/>
      <c r="C64" s="199"/>
      <c r="D64" s="199"/>
      <c r="E64" s="199"/>
      <c r="F64" s="199"/>
      <c r="G64" s="199"/>
    </row>
    <row r="65" spans="1:7" s="198" customFormat="1" ht="11.25">
      <c r="A65" s="165"/>
      <c r="B65" s="165"/>
      <c r="C65" s="199"/>
      <c r="D65" s="199"/>
      <c r="E65" s="199"/>
      <c r="F65" s="199"/>
      <c r="G65" s="199"/>
    </row>
    <row r="66" spans="1:7" s="198" customFormat="1" ht="11.25">
      <c r="A66" s="165"/>
      <c r="B66" s="165"/>
      <c r="C66" s="199"/>
      <c r="D66" s="199"/>
      <c r="E66" s="199"/>
      <c r="F66" s="199"/>
      <c r="G66" s="199"/>
    </row>
    <row r="67" spans="1:7" s="198" customFormat="1" ht="11.25">
      <c r="A67" s="165"/>
      <c r="B67" s="165"/>
      <c r="C67" s="199"/>
      <c r="D67" s="199"/>
      <c r="E67" s="199"/>
      <c r="F67" s="199"/>
      <c r="G67" s="199"/>
    </row>
    <row r="68" spans="1:7" s="198" customFormat="1" ht="11.25">
      <c r="A68" s="165"/>
      <c r="B68" s="165"/>
      <c r="C68" s="199"/>
      <c r="D68" s="199"/>
      <c r="E68" s="199"/>
      <c r="F68" s="199"/>
      <c r="G68" s="199"/>
    </row>
    <row r="69" spans="1:7" s="198" customFormat="1" ht="11.25">
      <c r="A69" s="165"/>
      <c r="B69" s="165"/>
      <c r="C69" s="199"/>
      <c r="D69" s="199"/>
      <c r="E69" s="199"/>
      <c r="F69" s="199"/>
      <c r="G69" s="199"/>
    </row>
    <row r="70" spans="1:7" s="198" customFormat="1" ht="11.25">
      <c r="C70" s="199"/>
      <c r="D70" s="199"/>
      <c r="E70" s="199"/>
      <c r="F70" s="199"/>
      <c r="G70" s="199"/>
    </row>
    <row r="71" spans="1:7" s="198" customFormat="1" ht="11.25">
      <c r="A71" s="199"/>
      <c r="B71" s="199"/>
      <c r="C71" s="199"/>
      <c r="D71" s="199"/>
      <c r="E71" s="199"/>
      <c r="F71" s="199"/>
      <c r="G71" s="199"/>
    </row>
    <row r="72" spans="1:7" s="198" customFormat="1" ht="11.25">
      <c r="A72" s="199"/>
      <c r="B72" s="199"/>
      <c r="C72" s="199"/>
      <c r="D72" s="199"/>
      <c r="E72" s="199"/>
      <c r="F72" s="199"/>
      <c r="G72" s="199"/>
    </row>
    <row r="73" spans="1:7" s="198" customFormat="1" ht="11.25">
      <c r="A73" s="199"/>
      <c r="B73" s="199"/>
      <c r="C73" s="199"/>
      <c r="D73" s="199"/>
      <c r="E73" s="199"/>
      <c r="F73" s="199"/>
      <c r="G73" s="199"/>
    </row>
    <row r="74" spans="1:7" s="198" customFormat="1" ht="11.25">
      <c r="A74" s="199"/>
      <c r="B74" s="199"/>
      <c r="C74" s="199"/>
      <c r="D74" s="199"/>
      <c r="E74" s="199"/>
      <c r="F74" s="199"/>
      <c r="G74" s="199"/>
    </row>
    <row r="75" spans="1:7" s="198" customFormat="1" ht="11.25">
      <c r="A75" s="199"/>
      <c r="B75" s="199"/>
      <c r="C75" s="199"/>
      <c r="D75" s="199"/>
      <c r="E75" s="199"/>
      <c r="F75" s="199"/>
      <c r="G75" s="199"/>
    </row>
    <row r="76" spans="1:7" s="198" customFormat="1" ht="11.25">
      <c r="A76" s="199"/>
      <c r="B76" s="199"/>
      <c r="C76" s="199"/>
      <c r="D76" s="199"/>
      <c r="E76" s="199"/>
      <c r="F76" s="199"/>
      <c r="G76" s="199"/>
    </row>
    <row r="77" spans="1:7" s="198" customFormat="1" ht="11.25">
      <c r="A77" s="199"/>
      <c r="B77" s="199"/>
      <c r="C77" s="199"/>
      <c r="D77" s="199"/>
      <c r="E77" s="199"/>
      <c r="F77" s="199"/>
      <c r="G77" s="199"/>
    </row>
    <row r="78" spans="1:7" s="198" customFormat="1" ht="11.25">
      <c r="A78" s="199"/>
      <c r="B78" s="199"/>
      <c r="C78" s="199"/>
      <c r="D78" s="199"/>
      <c r="E78" s="199"/>
      <c r="F78" s="199"/>
      <c r="G78" s="199"/>
    </row>
    <row r="79" spans="1:7" s="198" customFormat="1" ht="11.25">
      <c r="A79" s="199"/>
      <c r="B79" s="199"/>
      <c r="C79" s="199"/>
      <c r="D79" s="199"/>
      <c r="E79" s="199"/>
      <c r="F79" s="199"/>
      <c r="G79" s="199"/>
    </row>
    <row r="80" spans="1:7" s="198" customFormat="1" ht="11.25">
      <c r="A80" s="199"/>
      <c r="B80" s="199"/>
      <c r="C80" s="199"/>
      <c r="D80" s="199"/>
      <c r="E80" s="199"/>
      <c r="F80" s="199"/>
      <c r="G80" s="199"/>
    </row>
    <row r="81" spans="1:7" s="198" customFormat="1" ht="11.25">
      <c r="A81" s="199"/>
      <c r="B81" s="199"/>
      <c r="C81" s="199"/>
      <c r="D81" s="199"/>
      <c r="E81" s="199"/>
      <c r="F81" s="199"/>
      <c r="G81" s="199"/>
    </row>
    <row r="82" spans="1:7" s="198" customFormat="1" ht="11.25">
      <c r="A82" s="199"/>
      <c r="B82" s="199"/>
      <c r="C82" s="199"/>
      <c r="D82" s="199"/>
      <c r="E82" s="199"/>
      <c r="F82" s="199"/>
      <c r="G82" s="199"/>
    </row>
    <row r="83" spans="1:7" s="198" customFormat="1" ht="11.25">
      <c r="A83" s="199"/>
      <c r="B83" s="199"/>
      <c r="C83" s="199"/>
      <c r="D83" s="199"/>
      <c r="E83" s="199"/>
      <c r="F83" s="199"/>
      <c r="G83" s="199"/>
    </row>
    <row r="84" spans="1:7" s="198" customFormat="1" ht="11.25">
      <c r="A84" s="199"/>
      <c r="B84" s="199"/>
      <c r="C84" s="199"/>
      <c r="D84" s="199"/>
      <c r="E84" s="199"/>
      <c r="F84" s="199"/>
      <c r="G84" s="199"/>
    </row>
    <row r="85" spans="1:7" s="198" customFormat="1" ht="11.25">
      <c r="A85" s="199"/>
      <c r="B85" s="199"/>
      <c r="C85" s="199"/>
      <c r="D85" s="199"/>
      <c r="E85" s="199"/>
      <c r="F85" s="199"/>
      <c r="G85" s="199"/>
    </row>
    <row r="86" spans="1:7" s="198" customFormat="1" ht="11.25">
      <c r="A86" s="199"/>
      <c r="B86" s="199"/>
      <c r="C86" s="199"/>
      <c r="D86" s="199"/>
      <c r="E86" s="199"/>
      <c r="F86" s="199"/>
      <c r="G86" s="199"/>
    </row>
    <row r="87" spans="1:7" s="198" customFormat="1" ht="11.25">
      <c r="A87" s="199"/>
      <c r="B87" s="199"/>
      <c r="C87" s="199"/>
      <c r="D87" s="199"/>
      <c r="E87" s="199"/>
      <c r="F87" s="199"/>
      <c r="G87" s="199"/>
    </row>
    <row r="88" spans="1:7" s="198" customFormat="1" ht="11.25">
      <c r="A88" s="199"/>
      <c r="B88" s="199"/>
      <c r="C88" s="199"/>
      <c r="D88" s="199"/>
      <c r="E88" s="199"/>
      <c r="F88" s="199"/>
      <c r="G88" s="199"/>
    </row>
    <row r="89" spans="1:7" s="198" customFormat="1" ht="11.25">
      <c r="A89" s="199"/>
      <c r="B89" s="199"/>
      <c r="C89" s="199"/>
      <c r="D89" s="199"/>
      <c r="E89" s="199"/>
      <c r="F89" s="199"/>
      <c r="G89" s="199"/>
    </row>
    <row r="90" spans="1:7" s="198" customFormat="1" ht="11.25">
      <c r="A90" s="199"/>
      <c r="B90" s="199"/>
      <c r="C90" s="199"/>
      <c r="D90" s="199"/>
      <c r="E90" s="199"/>
      <c r="F90" s="199"/>
      <c r="G90" s="199"/>
    </row>
    <row r="91" spans="1:7" s="198" customFormat="1" ht="11.25">
      <c r="A91" s="199"/>
      <c r="B91" s="199"/>
      <c r="C91" s="199"/>
      <c r="D91" s="199"/>
      <c r="E91" s="199"/>
      <c r="F91" s="199"/>
      <c r="G91" s="199"/>
    </row>
    <row r="92" spans="1:7" s="198" customFormat="1" ht="11.25">
      <c r="A92" s="199"/>
      <c r="B92" s="199"/>
      <c r="C92" s="199"/>
      <c r="D92" s="199"/>
      <c r="E92" s="199"/>
      <c r="F92" s="199"/>
      <c r="G92" s="199"/>
    </row>
    <row r="93" spans="1:7" s="198" customFormat="1" ht="11.25">
      <c r="A93" s="199"/>
      <c r="B93" s="199"/>
      <c r="C93" s="199"/>
      <c r="D93" s="199"/>
      <c r="E93" s="199"/>
      <c r="F93" s="199"/>
      <c r="G93" s="199"/>
    </row>
    <row r="94" spans="1:7" s="198" customFormat="1" ht="11.25">
      <c r="A94" s="199"/>
      <c r="B94" s="199"/>
      <c r="C94" s="199"/>
      <c r="D94" s="199"/>
      <c r="E94" s="199"/>
      <c r="F94" s="199"/>
      <c r="G94" s="199"/>
    </row>
    <row r="95" spans="1:7" s="198" customFormat="1" ht="11.25">
      <c r="A95" s="199"/>
      <c r="B95" s="199"/>
      <c r="C95" s="199"/>
      <c r="D95" s="199"/>
      <c r="E95" s="199"/>
      <c r="F95" s="199"/>
      <c r="G95" s="199"/>
    </row>
    <row r="96" spans="1:7" s="198" customFormat="1" ht="11.25">
      <c r="A96" s="199"/>
      <c r="B96" s="199"/>
      <c r="C96" s="199"/>
      <c r="D96" s="199"/>
      <c r="E96" s="199"/>
      <c r="F96" s="199"/>
      <c r="G96" s="199"/>
    </row>
    <row r="97" spans="1:7" s="198" customFormat="1" ht="11.25">
      <c r="A97" s="199"/>
      <c r="B97" s="199"/>
      <c r="C97" s="199"/>
      <c r="D97" s="199"/>
      <c r="E97" s="199"/>
      <c r="F97" s="199"/>
      <c r="G97" s="199"/>
    </row>
    <row r="98" spans="1:7" s="198" customFormat="1" ht="11.25">
      <c r="A98" s="199"/>
      <c r="B98" s="199"/>
      <c r="C98" s="199"/>
      <c r="D98" s="199"/>
      <c r="E98" s="199"/>
      <c r="F98" s="199"/>
      <c r="G98" s="199"/>
    </row>
    <row r="99" spans="1:7" s="198" customFormat="1" ht="11.25">
      <c r="A99" s="199"/>
      <c r="B99" s="199"/>
      <c r="C99" s="199"/>
      <c r="D99" s="199"/>
      <c r="E99" s="199"/>
      <c r="F99" s="199"/>
      <c r="G99" s="199"/>
    </row>
    <row r="100" spans="1:7" s="198" customFormat="1" ht="11.25">
      <c r="A100" s="199"/>
      <c r="B100" s="199"/>
      <c r="C100" s="199"/>
      <c r="D100" s="199"/>
      <c r="E100" s="199"/>
      <c r="F100" s="199"/>
      <c r="G100" s="199"/>
    </row>
    <row r="101" spans="1:7" s="198" customFormat="1" ht="11.25">
      <c r="A101" s="199"/>
      <c r="B101" s="199"/>
      <c r="C101" s="199"/>
      <c r="D101" s="199"/>
      <c r="E101" s="199"/>
      <c r="F101" s="199"/>
      <c r="G101" s="199"/>
    </row>
    <row r="102" spans="1:7" s="198" customFormat="1" ht="11.25">
      <c r="A102" s="199"/>
      <c r="B102" s="199"/>
      <c r="C102" s="199"/>
      <c r="D102" s="199"/>
      <c r="E102" s="199"/>
      <c r="F102" s="199"/>
      <c r="G102" s="199"/>
    </row>
    <row r="103" spans="1:7" s="198" customFormat="1" ht="11.25">
      <c r="A103" s="199"/>
      <c r="B103" s="199"/>
      <c r="C103" s="199"/>
      <c r="D103" s="199"/>
      <c r="E103" s="199"/>
      <c r="F103" s="199"/>
      <c r="G103" s="199"/>
    </row>
    <row r="104" spans="1:7" s="198" customFormat="1" ht="11.25">
      <c r="A104" s="199"/>
      <c r="B104" s="199"/>
      <c r="C104" s="199"/>
      <c r="D104" s="199"/>
      <c r="E104" s="199"/>
      <c r="F104" s="199"/>
      <c r="G104" s="199"/>
    </row>
    <row r="105" spans="1:7" s="198" customFormat="1" ht="11.25">
      <c r="A105" s="199"/>
      <c r="B105" s="199"/>
      <c r="C105" s="199"/>
      <c r="D105" s="199"/>
      <c r="E105" s="199"/>
      <c r="F105" s="199"/>
      <c r="G105" s="199"/>
    </row>
    <row r="106" spans="1:7" s="198" customFormat="1" ht="11.25">
      <c r="A106" s="199"/>
      <c r="B106" s="199"/>
      <c r="C106" s="199"/>
      <c r="D106" s="199"/>
      <c r="E106" s="199"/>
      <c r="F106" s="199"/>
      <c r="G106" s="199"/>
    </row>
    <row r="107" spans="1:7" s="198" customFormat="1" ht="11.25">
      <c r="A107" s="199"/>
      <c r="B107" s="199"/>
      <c r="C107" s="199"/>
      <c r="D107" s="199"/>
      <c r="E107" s="199"/>
      <c r="F107" s="199"/>
      <c r="G107" s="199"/>
    </row>
    <row r="108" spans="1:7" s="198" customFormat="1" ht="11.25">
      <c r="A108" s="199"/>
      <c r="B108" s="199"/>
      <c r="C108" s="199"/>
      <c r="D108" s="199"/>
      <c r="E108" s="199"/>
      <c r="F108" s="199"/>
      <c r="G108" s="199"/>
    </row>
    <row r="109" spans="1:7" s="198" customFormat="1" ht="11.25">
      <c r="A109" s="199"/>
      <c r="B109" s="199"/>
      <c r="C109" s="199"/>
      <c r="D109" s="199"/>
      <c r="E109" s="199"/>
      <c r="F109" s="199"/>
      <c r="G109" s="199"/>
    </row>
    <row r="110" spans="1:7" s="198" customFormat="1" ht="11.25">
      <c r="A110" s="199"/>
      <c r="B110" s="199"/>
      <c r="C110" s="199"/>
      <c r="D110" s="199"/>
      <c r="E110" s="199"/>
      <c r="F110" s="199"/>
      <c r="G110" s="199"/>
    </row>
    <row r="111" spans="1:7" s="198" customFormat="1" ht="11.25">
      <c r="A111" s="199"/>
      <c r="B111" s="199"/>
      <c r="C111" s="199"/>
      <c r="D111" s="199"/>
      <c r="E111" s="199"/>
      <c r="F111" s="199"/>
      <c r="G111" s="199"/>
    </row>
    <row r="112" spans="1:7" s="198" customFormat="1" ht="11.25">
      <c r="A112" s="199"/>
      <c r="B112" s="199"/>
      <c r="C112" s="199"/>
      <c r="D112" s="199"/>
      <c r="E112" s="199"/>
      <c r="F112" s="199"/>
      <c r="G112" s="199"/>
    </row>
    <row r="113" spans="1:7" s="198" customFormat="1" ht="11.25">
      <c r="A113" s="199"/>
      <c r="B113" s="199"/>
      <c r="C113" s="199"/>
      <c r="D113" s="199"/>
      <c r="E113" s="199"/>
      <c r="F113" s="199"/>
      <c r="G113" s="199"/>
    </row>
    <row r="114" spans="1:7" s="198" customFormat="1" ht="11.25">
      <c r="A114" s="199"/>
      <c r="B114" s="199"/>
      <c r="C114" s="199"/>
      <c r="D114" s="199"/>
      <c r="E114" s="199"/>
      <c r="F114" s="199"/>
      <c r="G114" s="199"/>
    </row>
    <row r="115" spans="1:7" s="198" customFormat="1" ht="11.25">
      <c r="A115" s="199"/>
      <c r="B115" s="199"/>
      <c r="C115" s="199"/>
      <c r="D115" s="199"/>
      <c r="E115" s="199"/>
      <c r="F115" s="199"/>
      <c r="G115" s="199"/>
    </row>
    <row r="116" spans="1:7" s="198" customFormat="1" ht="11.25">
      <c r="A116" s="199"/>
      <c r="B116" s="199"/>
      <c r="C116" s="199"/>
      <c r="D116" s="199"/>
      <c r="E116" s="199"/>
      <c r="F116" s="199"/>
      <c r="G116" s="199"/>
    </row>
    <row r="117" spans="1:7" s="198" customFormat="1" ht="11.25">
      <c r="A117" s="199"/>
      <c r="B117" s="199"/>
      <c r="C117" s="199"/>
      <c r="D117" s="199"/>
      <c r="E117" s="199"/>
      <c r="F117" s="199"/>
      <c r="G117" s="199"/>
    </row>
    <row r="118" spans="1:7" s="198" customFormat="1" ht="11.25">
      <c r="A118" s="199"/>
      <c r="B118" s="199"/>
      <c r="C118" s="199"/>
      <c r="D118" s="199"/>
      <c r="E118" s="199"/>
      <c r="F118" s="199"/>
      <c r="G118" s="199"/>
    </row>
    <row r="119" spans="1:7" s="198" customFormat="1" ht="11.25">
      <c r="A119" s="199"/>
      <c r="B119" s="199"/>
      <c r="C119" s="199"/>
      <c r="D119" s="199"/>
      <c r="E119" s="199"/>
      <c r="F119" s="199"/>
      <c r="G119" s="199"/>
    </row>
    <row r="120" spans="1:7" s="198" customFormat="1" ht="11.25">
      <c r="A120" s="199"/>
      <c r="B120" s="199"/>
      <c r="C120" s="199"/>
      <c r="D120" s="199"/>
      <c r="E120" s="199"/>
      <c r="F120" s="199"/>
      <c r="G120" s="199"/>
    </row>
    <row r="121" spans="1:7" s="198" customFormat="1" ht="11.25">
      <c r="A121" s="199"/>
      <c r="B121" s="199"/>
      <c r="C121" s="199"/>
      <c r="D121" s="199"/>
      <c r="E121" s="199"/>
      <c r="F121" s="199"/>
      <c r="G121" s="199"/>
    </row>
    <row r="122" spans="1:7" s="198" customFormat="1" ht="11.25">
      <c r="A122" s="199"/>
      <c r="B122" s="199"/>
      <c r="C122" s="199"/>
      <c r="D122" s="199"/>
      <c r="E122" s="199"/>
      <c r="F122" s="199"/>
      <c r="G122" s="199"/>
    </row>
    <row r="123" spans="1:7" s="198" customFormat="1" ht="11.25">
      <c r="A123" s="199"/>
      <c r="B123" s="199"/>
      <c r="C123" s="199"/>
      <c r="D123" s="199"/>
      <c r="E123" s="199"/>
      <c r="F123" s="199"/>
      <c r="G123" s="199"/>
    </row>
    <row r="124" spans="1:7" s="198" customFormat="1" ht="11.25">
      <c r="A124" s="199"/>
      <c r="B124" s="199"/>
      <c r="C124" s="199"/>
      <c r="D124" s="199"/>
      <c r="E124" s="199"/>
      <c r="F124" s="199"/>
      <c r="G124" s="199"/>
    </row>
    <row r="125" spans="1:7" s="198" customFormat="1" ht="11.25">
      <c r="A125" s="199"/>
      <c r="B125" s="199"/>
      <c r="C125" s="199"/>
      <c r="D125" s="199"/>
      <c r="E125" s="199"/>
      <c r="F125" s="199"/>
      <c r="G125" s="199"/>
    </row>
    <row r="126" spans="1:7" s="198" customFormat="1" ht="11.25">
      <c r="A126" s="199"/>
      <c r="B126" s="199"/>
      <c r="C126" s="199"/>
      <c r="D126" s="199"/>
      <c r="E126" s="199"/>
      <c r="F126" s="199"/>
      <c r="G126" s="199"/>
    </row>
  </sheetData>
  <sheetProtection selectLockedCells="1"/>
  <mergeCells count="10">
    <mergeCell ref="A55:G55"/>
    <mergeCell ref="G7:G9"/>
    <mergeCell ref="A3:G3"/>
    <mergeCell ref="A4:G4"/>
    <mergeCell ref="A6:A9"/>
    <mergeCell ref="B6:B9"/>
    <mergeCell ref="C6:C9"/>
    <mergeCell ref="D6:D9"/>
    <mergeCell ref="E6:G6"/>
    <mergeCell ref="F7:F9"/>
  </mergeCells>
  <phoneticPr fontId="19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firstPageNumber="405" pageOrder="overThenDown" orientation="portrait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view="pageBreakPreview" topLeftCell="A37" zoomScaleNormal="100" zoomScaleSheetLayoutView="100" workbookViewId="0">
      <selection activeCell="O15" sqref="O15:Q15"/>
    </sheetView>
  </sheetViews>
  <sheetFormatPr defaultRowHeight="14.25"/>
  <cols>
    <col min="1" max="1" width="8.625" style="67" customWidth="1"/>
    <col min="2" max="2" width="12.625" style="67" customWidth="1"/>
    <col min="3" max="3" width="19.625" style="67" customWidth="1"/>
    <col min="4" max="4" width="8.875" style="67" customWidth="1"/>
    <col min="5" max="5" width="7.625" style="67" customWidth="1"/>
    <col min="6" max="6" width="1.25" style="67" customWidth="1"/>
    <col min="7" max="7" width="23.875" style="67" customWidth="1"/>
    <col min="8" max="16384" width="9" style="32"/>
  </cols>
  <sheetData>
    <row r="1" spans="1:7" s="84" customFormat="1" ht="14.1" customHeight="1">
      <c r="A1" s="81"/>
      <c r="B1" s="82"/>
      <c r="C1" s="82"/>
      <c r="D1" s="82"/>
      <c r="E1" s="82"/>
      <c r="F1" s="82"/>
      <c r="G1" s="83" t="s">
        <v>1107</v>
      </c>
    </row>
    <row r="2" spans="1:7" ht="14.1" customHeight="1">
      <c r="A2" s="30"/>
      <c r="G2" s="68"/>
    </row>
    <row r="3" spans="1:7" s="510" customFormat="1" ht="20.100000000000001" customHeight="1">
      <c r="A3" s="584" t="s">
        <v>429</v>
      </c>
      <c r="B3" s="584"/>
      <c r="C3" s="584"/>
      <c r="D3" s="584"/>
      <c r="E3" s="584"/>
      <c r="F3" s="584"/>
      <c r="G3" s="584"/>
    </row>
    <row r="4" spans="1:7" s="509" customFormat="1" ht="20.100000000000001" customHeight="1">
      <c r="A4" s="585" t="s">
        <v>430</v>
      </c>
      <c r="B4" s="585"/>
      <c r="C4" s="585"/>
      <c r="D4" s="585"/>
      <c r="E4" s="585"/>
      <c r="F4" s="585"/>
      <c r="G4" s="585"/>
    </row>
    <row r="5" spans="1:7" s="23" customFormat="1" ht="15" customHeight="1" thickBot="1">
      <c r="A5" s="23" t="s">
        <v>297</v>
      </c>
      <c r="G5" s="31" t="s">
        <v>298</v>
      </c>
    </row>
    <row r="6" spans="1:7" s="36" customFormat="1" ht="16.5" customHeight="1">
      <c r="A6" s="913" t="s">
        <v>299</v>
      </c>
      <c r="B6" s="915" t="s">
        <v>1108</v>
      </c>
      <c r="C6" s="917" t="s">
        <v>300</v>
      </c>
      <c r="D6" s="917" t="s">
        <v>1109</v>
      </c>
      <c r="E6" s="919" t="s">
        <v>301</v>
      </c>
      <c r="F6" s="166"/>
      <c r="G6" s="919" t="s">
        <v>1110</v>
      </c>
    </row>
    <row r="7" spans="1:7" s="36" customFormat="1" ht="16.5" customHeight="1">
      <c r="A7" s="914"/>
      <c r="B7" s="916"/>
      <c r="C7" s="918"/>
      <c r="D7" s="918"/>
      <c r="E7" s="920"/>
      <c r="F7" s="167"/>
      <c r="G7" s="920"/>
    </row>
    <row r="8" spans="1:7" s="36" customFormat="1" ht="12" customHeight="1">
      <c r="A8" s="325" t="s">
        <v>302</v>
      </c>
      <c r="B8" s="318" t="s">
        <v>303</v>
      </c>
      <c r="C8" s="318" t="s">
        <v>304</v>
      </c>
      <c r="D8" s="319">
        <v>26585</v>
      </c>
      <c r="E8" s="326">
        <v>77074</v>
      </c>
      <c r="F8" s="326"/>
      <c r="G8" s="327" t="s">
        <v>305</v>
      </c>
    </row>
    <row r="9" spans="1:7" s="36" customFormat="1" ht="12" customHeight="1">
      <c r="A9" s="325" t="s">
        <v>306</v>
      </c>
      <c r="B9" s="318" t="s">
        <v>307</v>
      </c>
      <c r="C9" s="318" t="s">
        <v>308</v>
      </c>
      <c r="D9" s="319">
        <v>25203</v>
      </c>
      <c r="E9" s="326">
        <v>138715</v>
      </c>
      <c r="F9" s="326"/>
      <c r="G9" s="318" t="s">
        <v>309</v>
      </c>
    </row>
    <row r="10" spans="1:7" s="36" customFormat="1" ht="12" customHeight="1">
      <c r="A10" s="325"/>
      <c r="B10" s="318" t="s">
        <v>310</v>
      </c>
      <c r="C10" s="318" t="s">
        <v>311</v>
      </c>
      <c r="D10" s="319">
        <v>32125</v>
      </c>
      <c r="E10" s="326">
        <v>322383</v>
      </c>
      <c r="F10" s="326"/>
      <c r="G10" s="318" t="s">
        <v>312</v>
      </c>
    </row>
    <row r="11" spans="1:7" s="36" customFormat="1" ht="12" customHeight="1">
      <c r="A11" s="325"/>
      <c r="B11" s="318" t="s">
        <v>313</v>
      </c>
      <c r="C11" s="318" t="s">
        <v>314</v>
      </c>
      <c r="D11" s="319">
        <v>25651</v>
      </c>
      <c r="E11" s="326">
        <v>274541</v>
      </c>
      <c r="F11" s="326"/>
      <c r="G11" s="318" t="s">
        <v>315</v>
      </c>
    </row>
    <row r="12" spans="1:7" s="36" customFormat="1" ht="12" customHeight="1">
      <c r="A12" s="325"/>
      <c r="B12" s="318" t="s">
        <v>316</v>
      </c>
      <c r="C12" s="318" t="s">
        <v>317</v>
      </c>
      <c r="D12" s="319">
        <v>31047</v>
      </c>
      <c r="E12" s="326">
        <v>287977</v>
      </c>
      <c r="F12" s="326"/>
      <c r="G12" s="318" t="s">
        <v>318</v>
      </c>
    </row>
    <row r="13" spans="1:7" s="36" customFormat="1" ht="12" customHeight="1">
      <c r="A13" s="325"/>
      <c r="B13" s="318" t="s">
        <v>319</v>
      </c>
      <c r="C13" s="318" t="s">
        <v>320</v>
      </c>
      <c r="D13" s="319">
        <v>27849</v>
      </c>
      <c r="E13" s="326">
        <v>107425</v>
      </c>
      <c r="F13" s="326"/>
      <c r="G13" s="318" t="s">
        <v>321</v>
      </c>
    </row>
    <row r="14" spans="1:7" s="36" customFormat="1" ht="7.7" customHeight="1">
      <c r="A14" s="325"/>
      <c r="B14" s="318"/>
      <c r="C14" s="318"/>
      <c r="D14" s="319"/>
      <c r="E14" s="326"/>
      <c r="F14" s="326"/>
      <c r="G14" s="318"/>
    </row>
    <row r="15" spans="1:7" s="36" customFormat="1" ht="12" customHeight="1">
      <c r="A15" s="325" t="s">
        <v>322</v>
      </c>
      <c r="B15" s="318" t="s">
        <v>323</v>
      </c>
      <c r="C15" s="328" t="s">
        <v>324</v>
      </c>
      <c r="D15" s="319">
        <v>29354</v>
      </c>
      <c r="E15" s="326">
        <v>91.486999999999995</v>
      </c>
      <c r="F15" s="326"/>
      <c r="G15" s="329" t="s">
        <v>895</v>
      </c>
    </row>
    <row r="16" spans="1:7" s="36" customFormat="1" ht="12" customHeight="1">
      <c r="A16" s="325" t="s">
        <v>325</v>
      </c>
      <c r="B16" s="318" t="s">
        <v>326</v>
      </c>
      <c r="C16" s="318" t="s">
        <v>327</v>
      </c>
      <c r="D16" s="319">
        <v>25720</v>
      </c>
      <c r="E16" s="326">
        <v>37.65</v>
      </c>
      <c r="F16" s="326"/>
      <c r="G16" s="318" t="s">
        <v>328</v>
      </c>
    </row>
    <row r="17" spans="1:7" s="36" customFormat="1" ht="12" customHeight="1">
      <c r="A17" s="325"/>
      <c r="B17" s="318" t="s">
        <v>329</v>
      </c>
      <c r="C17" s="318" t="s">
        <v>1011</v>
      </c>
      <c r="D17" s="319">
        <v>30184</v>
      </c>
      <c r="E17" s="326">
        <v>48.76</v>
      </c>
      <c r="F17" s="326"/>
      <c r="G17" s="318" t="s">
        <v>330</v>
      </c>
    </row>
    <row r="18" spans="1:7" s="36" customFormat="1" ht="12" customHeight="1">
      <c r="A18" s="325"/>
      <c r="B18" s="318" t="s">
        <v>331</v>
      </c>
      <c r="C18" s="318" t="s">
        <v>317</v>
      </c>
      <c r="D18" s="319">
        <v>29741</v>
      </c>
      <c r="E18" s="326">
        <v>5.4939999999999998</v>
      </c>
      <c r="F18" s="326"/>
      <c r="G18" s="318" t="s">
        <v>332</v>
      </c>
    </row>
    <row r="19" spans="1:7" s="36" customFormat="1" ht="7.7" customHeight="1">
      <c r="A19" s="325"/>
      <c r="B19" s="318"/>
      <c r="C19" s="318"/>
      <c r="D19" s="319"/>
      <c r="E19" s="326"/>
      <c r="F19" s="326"/>
      <c r="G19" s="318"/>
    </row>
    <row r="20" spans="1:7" s="36" customFormat="1" ht="11.25" customHeight="1">
      <c r="A20" s="325" t="s">
        <v>333</v>
      </c>
      <c r="B20" s="318" t="s">
        <v>251</v>
      </c>
      <c r="C20" s="318" t="s">
        <v>882</v>
      </c>
      <c r="D20" s="319">
        <v>37931</v>
      </c>
      <c r="E20" s="330">
        <v>0.221</v>
      </c>
      <c r="F20" s="330"/>
      <c r="G20" s="318" t="s">
        <v>896</v>
      </c>
    </row>
    <row r="21" spans="1:7" s="36" customFormat="1" ht="11.25" customHeight="1">
      <c r="A21" s="331"/>
      <c r="B21" s="318" t="s">
        <v>998</v>
      </c>
      <c r="C21" s="318" t="s">
        <v>252</v>
      </c>
      <c r="D21" s="319">
        <v>36958</v>
      </c>
      <c r="E21" s="330">
        <v>0.184</v>
      </c>
      <c r="F21" s="330"/>
      <c r="G21" s="318" t="s">
        <v>897</v>
      </c>
    </row>
    <row r="22" spans="1:7" s="36" customFormat="1" ht="11.25" customHeight="1">
      <c r="A22" s="332"/>
      <c r="B22" s="318" t="s">
        <v>1012</v>
      </c>
      <c r="C22" s="318" t="s">
        <v>999</v>
      </c>
      <c r="D22" s="319">
        <v>41928</v>
      </c>
      <c r="E22" s="333">
        <v>0.05</v>
      </c>
      <c r="F22" s="330"/>
      <c r="G22" s="318" t="s">
        <v>1013</v>
      </c>
    </row>
    <row r="23" spans="1:7" s="36" customFormat="1" ht="11.25" customHeight="1">
      <c r="A23" s="332"/>
      <c r="B23" s="318" t="s">
        <v>253</v>
      </c>
      <c r="C23" s="318" t="s">
        <v>254</v>
      </c>
      <c r="D23" s="319">
        <v>35838</v>
      </c>
      <c r="E23" s="330">
        <v>0.123</v>
      </c>
      <c r="F23" s="330"/>
      <c r="G23" s="318" t="s">
        <v>898</v>
      </c>
    </row>
    <row r="24" spans="1:7" s="36" customFormat="1" ht="11.25" customHeight="1">
      <c r="A24" s="332"/>
      <c r="B24" s="318" t="s">
        <v>277</v>
      </c>
      <c r="C24" s="318" t="s">
        <v>278</v>
      </c>
      <c r="D24" s="319">
        <v>36703</v>
      </c>
      <c r="E24" s="330">
        <v>9.6000000000000002E-2</v>
      </c>
      <c r="F24" s="330"/>
      <c r="G24" s="318" t="s">
        <v>337</v>
      </c>
    </row>
    <row r="25" spans="1:7" s="36" customFormat="1" ht="11.25" customHeight="1">
      <c r="A25" s="332"/>
      <c r="B25" s="318" t="s">
        <v>1000</v>
      </c>
      <c r="C25" s="318" t="s">
        <v>887</v>
      </c>
      <c r="D25" s="320" t="s">
        <v>905</v>
      </c>
      <c r="E25" s="330">
        <v>0.24199999999999999</v>
      </c>
      <c r="F25" s="330"/>
      <c r="G25" s="318" t="s">
        <v>1014</v>
      </c>
    </row>
    <row r="26" spans="1:7" s="36" customFormat="1" ht="11.25" customHeight="1">
      <c r="A26" s="332"/>
      <c r="B26" s="318" t="s">
        <v>1001</v>
      </c>
      <c r="C26" s="318" t="s">
        <v>1002</v>
      </c>
      <c r="D26" s="320" t="s">
        <v>1015</v>
      </c>
      <c r="E26" s="330">
        <v>7.8E-2</v>
      </c>
      <c r="F26" s="330"/>
      <c r="G26" s="318" t="s">
        <v>1014</v>
      </c>
    </row>
    <row r="27" spans="1:7" s="36" customFormat="1" ht="11.25" customHeight="1">
      <c r="A27" s="332"/>
      <c r="B27" s="318" t="s">
        <v>883</v>
      </c>
      <c r="C27" s="318" t="s">
        <v>255</v>
      </c>
      <c r="D27" s="319">
        <v>33234</v>
      </c>
      <c r="E27" s="334">
        <v>0.27</v>
      </c>
      <c r="F27" s="330"/>
      <c r="G27" s="318" t="s">
        <v>335</v>
      </c>
    </row>
    <row r="28" spans="1:7" s="36" customFormat="1" ht="11.25" customHeight="1">
      <c r="A28" s="332"/>
      <c r="B28" s="318" t="s">
        <v>256</v>
      </c>
      <c r="C28" s="318" t="s">
        <v>257</v>
      </c>
      <c r="D28" s="319">
        <v>32108</v>
      </c>
      <c r="E28" s="330">
        <v>0.95599999999999996</v>
      </c>
      <c r="F28" s="330"/>
      <c r="G28" s="318" t="s">
        <v>334</v>
      </c>
    </row>
    <row r="29" spans="1:7" s="36" customFormat="1" ht="11.25" customHeight="1">
      <c r="A29" s="332"/>
      <c r="B29" s="318" t="s">
        <v>258</v>
      </c>
      <c r="C29" s="318" t="s">
        <v>259</v>
      </c>
      <c r="D29" s="319">
        <v>31948</v>
      </c>
      <c r="E29" s="330">
        <v>0.20899999999999999</v>
      </c>
      <c r="F29" s="330"/>
      <c r="G29" s="318" t="s">
        <v>336</v>
      </c>
    </row>
    <row r="30" spans="1:7" s="36" customFormat="1" ht="11.25" customHeight="1">
      <c r="A30" s="332"/>
      <c r="B30" s="318" t="s">
        <v>1003</v>
      </c>
      <c r="C30" s="321" t="s">
        <v>1004</v>
      </c>
      <c r="D30" s="322" t="s">
        <v>1016</v>
      </c>
      <c r="E30" s="330">
        <v>0.16500000000000001</v>
      </c>
      <c r="F30" s="330"/>
      <c r="G30" s="318" t="s">
        <v>336</v>
      </c>
    </row>
    <row r="31" spans="1:7" s="36" customFormat="1" ht="11.25" customHeight="1">
      <c r="A31" s="332"/>
      <c r="B31" s="318" t="s">
        <v>260</v>
      </c>
      <c r="C31" s="318" t="s">
        <v>261</v>
      </c>
      <c r="D31" s="319">
        <v>35821</v>
      </c>
      <c r="E31" s="335">
        <v>0.47399999999999998</v>
      </c>
      <c r="F31" s="330"/>
      <c r="G31" s="318" t="s">
        <v>337</v>
      </c>
    </row>
    <row r="32" spans="1:7" s="36" customFormat="1" ht="11.25" customHeight="1">
      <c r="A32" s="332"/>
      <c r="B32" s="318" t="s">
        <v>262</v>
      </c>
      <c r="C32" s="318" t="s">
        <v>263</v>
      </c>
      <c r="D32" s="319">
        <v>36958</v>
      </c>
      <c r="E32" s="330">
        <v>0.24299999999999999</v>
      </c>
      <c r="F32" s="330"/>
      <c r="G32" s="318" t="s">
        <v>338</v>
      </c>
    </row>
    <row r="33" spans="1:7" s="36" customFormat="1" ht="11.25" customHeight="1">
      <c r="A33" s="332"/>
      <c r="B33" s="318" t="s">
        <v>264</v>
      </c>
      <c r="C33" s="318" t="s">
        <v>265</v>
      </c>
      <c r="D33" s="319" t="s">
        <v>1017</v>
      </c>
      <c r="E33" s="330">
        <v>0.26200000000000001</v>
      </c>
      <c r="F33" s="330"/>
      <c r="G33" s="318" t="s">
        <v>339</v>
      </c>
    </row>
    <row r="34" spans="1:7" s="36" customFormat="1" ht="11.25" customHeight="1">
      <c r="A34" s="332"/>
      <c r="B34" s="318" t="s">
        <v>884</v>
      </c>
      <c r="C34" s="318" t="s">
        <v>266</v>
      </c>
      <c r="D34" s="319">
        <v>35795</v>
      </c>
      <c r="E34" s="330">
        <v>0.13800000000000001</v>
      </c>
      <c r="F34" s="330"/>
      <c r="G34" s="318" t="s">
        <v>337</v>
      </c>
    </row>
    <row r="35" spans="1:7" s="36" customFormat="1" ht="11.25" customHeight="1">
      <c r="A35" s="332"/>
      <c r="B35" s="318" t="s">
        <v>903</v>
      </c>
      <c r="C35" s="318" t="s">
        <v>291</v>
      </c>
      <c r="D35" s="319">
        <v>39377</v>
      </c>
      <c r="E35" s="330">
        <v>0.249</v>
      </c>
      <c r="F35" s="330"/>
      <c r="G35" s="318" t="s">
        <v>904</v>
      </c>
    </row>
    <row r="36" spans="1:7" s="36" customFormat="1" ht="11.25" customHeight="1">
      <c r="A36" s="332"/>
      <c r="B36" s="318" t="s">
        <v>267</v>
      </c>
      <c r="C36" s="318" t="s">
        <v>268</v>
      </c>
      <c r="D36" s="319">
        <v>36958</v>
      </c>
      <c r="E36" s="330">
        <v>9.5000000000000001E-2</v>
      </c>
      <c r="F36" s="330"/>
      <c r="G36" s="318" t="s">
        <v>899</v>
      </c>
    </row>
    <row r="37" spans="1:7" s="36" customFormat="1" ht="11.25" customHeight="1">
      <c r="A37" s="332"/>
      <c r="B37" s="318" t="s">
        <v>269</v>
      </c>
      <c r="C37" s="318" t="s">
        <v>270</v>
      </c>
      <c r="D37" s="319">
        <v>32230</v>
      </c>
      <c r="E37" s="334">
        <v>0.88</v>
      </c>
      <c r="F37" s="330"/>
      <c r="G37" s="318" t="s">
        <v>340</v>
      </c>
    </row>
    <row r="38" spans="1:7" s="36" customFormat="1" ht="11.25" customHeight="1">
      <c r="A38" s="332"/>
      <c r="B38" s="318" t="s">
        <v>271</v>
      </c>
      <c r="C38" s="318" t="s">
        <v>272</v>
      </c>
      <c r="D38" s="319">
        <v>29951</v>
      </c>
      <c r="E38" s="330">
        <v>0.104</v>
      </c>
      <c r="F38" s="330"/>
      <c r="G38" s="318" t="s">
        <v>341</v>
      </c>
    </row>
    <row r="39" spans="1:7" s="36" customFormat="1" ht="11.25" customHeight="1">
      <c r="A39" s="332"/>
      <c r="B39" s="318" t="s">
        <v>273</v>
      </c>
      <c r="C39" s="318" t="s">
        <v>274</v>
      </c>
      <c r="D39" s="319">
        <v>35359</v>
      </c>
      <c r="E39" s="330">
        <v>0.89100000000000001</v>
      </c>
      <c r="F39" s="330"/>
      <c r="G39" s="318" t="s">
        <v>337</v>
      </c>
    </row>
    <row r="40" spans="1:7" s="36" customFormat="1" ht="11.25" customHeight="1">
      <c r="A40" s="332"/>
      <c r="B40" s="318" t="s">
        <v>275</v>
      </c>
      <c r="C40" s="318" t="s">
        <v>276</v>
      </c>
      <c r="D40" s="319">
        <v>32662</v>
      </c>
      <c r="E40" s="330">
        <v>0.47299999999999998</v>
      </c>
      <c r="F40" s="330"/>
      <c r="G40" s="318" t="s">
        <v>334</v>
      </c>
    </row>
    <row r="41" spans="1:7" s="36" customFormat="1" ht="11.25" customHeight="1">
      <c r="A41" s="332"/>
      <c r="B41" s="318" t="s">
        <v>1005</v>
      </c>
      <c r="C41" s="318" t="s">
        <v>888</v>
      </c>
      <c r="D41" s="320" t="s">
        <v>906</v>
      </c>
      <c r="E41" s="330">
        <v>0.29699999999999999</v>
      </c>
      <c r="F41" s="330"/>
      <c r="G41" s="318" t="s">
        <v>1018</v>
      </c>
    </row>
    <row r="42" spans="1:7" s="36" customFormat="1" ht="11.25" customHeight="1">
      <c r="A42" s="332"/>
      <c r="B42" s="321" t="s">
        <v>1006</v>
      </c>
      <c r="C42" s="321" t="s">
        <v>1007</v>
      </c>
      <c r="D42" s="322" t="s">
        <v>1016</v>
      </c>
      <c r="E42" s="336">
        <v>3.6999999999999998E-2</v>
      </c>
      <c r="F42" s="321"/>
      <c r="G42" s="318" t="s">
        <v>904</v>
      </c>
    </row>
    <row r="43" spans="1:7" s="36" customFormat="1" ht="11.25" customHeight="1">
      <c r="A43" s="332"/>
      <c r="B43" s="318" t="s">
        <v>279</v>
      </c>
      <c r="C43" s="318" t="s">
        <v>280</v>
      </c>
      <c r="D43" s="319">
        <v>31709</v>
      </c>
      <c r="E43" s="330">
        <v>0.39200000000000002</v>
      </c>
      <c r="F43" s="330"/>
      <c r="G43" s="318" t="s">
        <v>342</v>
      </c>
    </row>
    <row r="44" spans="1:7" s="36" customFormat="1" ht="11.25" customHeight="1">
      <c r="A44" s="332"/>
      <c r="B44" s="318" t="s">
        <v>1019</v>
      </c>
      <c r="C44" s="318" t="s">
        <v>1008</v>
      </c>
      <c r="D44" s="319">
        <v>38105</v>
      </c>
      <c r="E44" s="337">
        <v>0.21099999999999999</v>
      </c>
      <c r="F44" s="330"/>
      <c r="G44" s="318" t="s">
        <v>1020</v>
      </c>
    </row>
    <row r="45" spans="1:7" s="36" customFormat="1" ht="11.25" customHeight="1">
      <c r="A45" s="332"/>
      <c r="B45" s="318" t="s">
        <v>281</v>
      </c>
      <c r="C45" s="318" t="s">
        <v>282</v>
      </c>
      <c r="D45" s="319">
        <v>38299</v>
      </c>
      <c r="E45" s="337">
        <v>0.21</v>
      </c>
      <c r="F45" s="330"/>
      <c r="G45" s="318" t="s">
        <v>343</v>
      </c>
    </row>
    <row r="46" spans="1:7" s="36" customFormat="1" ht="11.25" customHeight="1">
      <c r="A46" s="332"/>
      <c r="B46" s="318" t="s">
        <v>885</v>
      </c>
      <c r="C46" s="318" t="s">
        <v>283</v>
      </c>
      <c r="D46" s="319">
        <v>36977</v>
      </c>
      <c r="E46" s="330">
        <v>8.8999999999999996E-2</v>
      </c>
      <c r="F46" s="330"/>
      <c r="G46" s="318" t="s">
        <v>900</v>
      </c>
    </row>
    <row r="47" spans="1:7" s="36" customFormat="1" ht="11.25" customHeight="1">
      <c r="A47" s="332"/>
      <c r="B47" s="318" t="s">
        <v>886</v>
      </c>
      <c r="C47" s="318" t="s">
        <v>284</v>
      </c>
      <c r="D47" s="319">
        <v>31300</v>
      </c>
      <c r="E47" s="330">
        <v>0.13700000000000001</v>
      </c>
      <c r="F47" s="330"/>
      <c r="G47" s="318" t="s">
        <v>901</v>
      </c>
    </row>
    <row r="48" spans="1:7" s="36" customFormat="1" ht="11.25" customHeight="1">
      <c r="A48" s="332"/>
      <c r="B48" s="318" t="s">
        <v>285</v>
      </c>
      <c r="C48" s="318" t="s">
        <v>286</v>
      </c>
      <c r="D48" s="319">
        <v>29220</v>
      </c>
      <c r="E48" s="330">
        <v>0.35699999999999998</v>
      </c>
      <c r="F48" s="330"/>
      <c r="G48" s="318" t="s">
        <v>344</v>
      </c>
    </row>
    <row r="49" spans="1:7" s="36" customFormat="1" ht="11.25" customHeight="1">
      <c r="A49" s="332"/>
      <c r="B49" s="318" t="s">
        <v>287</v>
      </c>
      <c r="C49" s="318" t="s">
        <v>288</v>
      </c>
      <c r="D49" s="319">
        <v>29604</v>
      </c>
      <c r="E49" s="330">
        <v>5.6000000000000001E-2</v>
      </c>
      <c r="F49" s="330"/>
      <c r="G49" s="318" t="s">
        <v>902</v>
      </c>
    </row>
    <row r="50" spans="1:7" s="36" customFormat="1" ht="11.25" customHeight="1">
      <c r="A50" s="332"/>
      <c r="B50" s="318" t="s">
        <v>289</v>
      </c>
      <c r="C50" s="318" t="s">
        <v>290</v>
      </c>
      <c r="D50" s="319">
        <v>32142</v>
      </c>
      <c r="E50" s="334">
        <v>1.06</v>
      </c>
      <c r="F50" s="330"/>
      <c r="G50" s="318" t="s">
        <v>345</v>
      </c>
    </row>
    <row r="51" spans="1:7" s="36" customFormat="1" ht="11.25" customHeight="1">
      <c r="A51" s="332"/>
      <c r="B51" s="318" t="s">
        <v>1009</v>
      </c>
      <c r="C51" s="318" t="s">
        <v>889</v>
      </c>
      <c r="D51" s="320" t="s">
        <v>907</v>
      </c>
      <c r="E51" s="330">
        <v>0.152</v>
      </c>
      <c r="F51" s="330"/>
      <c r="G51" s="318" t="s">
        <v>1021</v>
      </c>
    </row>
    <row r="52" spans="1:7" s="36" customFormat="1" ht="11.25" customHeight="1">
      <c r="A52" s="338" t="s">
        <v>346</v>
      </c>
      <c r="B52" s="339" t="s">
        <v>890</v>
      </c>
      <c r="C52" s="318" t="s">
        <v>1036</v>
      </c>
      <c r="D52" s="319">
        <v>27488</v>
      </c>
      <c r="E52" s="330">
        <v>8.5150000000000006</v>
      </c>
      <c r="F52" s="330"/>
      <c r="G52" s="318" t="s">
        <v>347</v>
      </c>
    </row>
    <row r="53" spans="1:7" s="36" customFormat="1" ht="11.25" customHeight="1">
      <c r="A53" s="340"/>
      <c r="B53" s="341" t="s">
        <v>1010</v>
      </c>
      <c r="C53" s="323" t="s">
        <v>292</v>
      </c>
      <c r="D53" s="319">
        <v>34334</v>
      </c>
      <c r="E53" s="330">
        <v>4.0190000000000001</v>
      </c>
      <c r="F53" s="330"/>
      <c r="G53" s="318" t="s">
        <v>348</v>
      </c>
    </row>
    <row r="54" spans="1:7" s="36" customFormat="1" ht="11.25" customHeight="1">
      <c r="A54" s="342"/>
      <c r="B54" s="341" t="s">
        <v>891</v>
      </c>
      <c r="C54" s="323" t="s">
        <v>293</v>
      </c>
      <c r="D54" s="319">
        <v>35136</v>
      </c>
      <c r="E54" s="330">
        <v>1.4239999999999999</v>
      </c>
      <c r="F54" s="330"/>
      <c r="G54" s="318" t="s">
        <v>349</v>
      </c>
    </row>
    <row r="55" spans="1:7" s="36" customFormat="1" ht="11.25" customHeight="1">
      <c r="A55" s="342"/>
      <c r="B55" s="341" t="s">
        <v>294</v>
      </c>
      <c r="C55" s="323" t="s">
        <v>295</v>
      </c>
      <c r="D55" s="319">
        <v>37970</v>
      </c>
      <c r="E55" s="330">
        <v>1.655</v>
      </c>
      <c r="F55" s="330"/>
      <c r="G55" s="318" t="s">
        <v>350</v>
      </c>
    </row>
    <row r="56" spans="1:7" s="457" customFormat="1" ht="15" customHeight="1" thickBot="1">
      <c r="A56" s="452"/>
      <c r="B56" s="453" t="s">
        <v>892</v>
      </c>
      <c r="C56" s="454" t="s">
        <v>296</v>
      </c>
      <c r="D56" s="455">
        <v>40175</v>
      </c>
      <c r="E56" s="456">
        <v>6.4189999999999996</v>
      </c>
      <c r="F56" s="456"/>
      <c r="G56" s="454" t="s">
        <v>1022</v>
      </c>
    </row>
    <row r="57" spans="1:7" s="36" customFormat="1" ht="12" customHeight="1">
      <c r="A57" s="168" t="s">
        <v>908</v>
      </c>
      <c r="B57" s="169"/>
      <c r="C57" s="169"/>
      <c r="D57" s="169"/>
      <c r="E57" s="169"/>
      <c r="F57" s="169"/>
      <c r="G57" s="170" t="s">
        <v>894</v>
      </c>
    </row>
    <row r="58" spans="1:7" s="36" customFormat="1" ht="11.25">
      <c r="A58" s="165"/>
      <c r="B58" s="165"/>
      <c r="C58" s="165"/>
      <c r="D58" s="165"/>
      <c r="E58" s="165"/>
      <c r="F58" s="165"/>
      <c r="G58" s="165"/>
    </row>
    <row r="59" spans="1:7" s="36" customFormat="1" ht="11.25">
      <c r="A59" s="165"/>
      <c r="B59" s="165"/>
      <c r="C59" s="165"/>
      <c r="D59" s="165"/>
      <c r="E59" s="165"/>
      <c r="F59" s="165"/>
      <c r="G59" s="165"/>
    </row>
    <row r="60" spans="1:7" s="36" customFormat="1" ht="11.25">
      <c r="A60" s="165"/>
      <c r="B60" s="165"/>
      <c r="C60" s="165"/>
      <c r="D60" s="165"/>
      <c r="E60" s="165"/>
      <c r="F60" s="165"/>
      <c r="G60" s="165"/>
    </row>
    <row r="61" spans="1:7" s="36" customFormat="1" ht="11.25">
      <c r="A61" s="165"/>
      <c r="B61" s="165"/>
      <c r="C61" s="165"/>
      <c r="D61" s="165"/>
      <c r="E61" s="165"/>
      <c r="F61" s="165"/>
      <c r="G61" s="165"/>
    </row>
    <row r="62" spans="1:7" s="36" customFormat="1" ht="11.25">
      <c r="A62" s="165"/>
      <c r="B62" s="165"/>
      <c r="C62" s="165"/>
      <c r="D62" s="165"/>
      <c r="E62" s="165"/>
      <c r="F62" s="165"/>
      <c r="G62" s="165"/>
    </row>
    <row r="63" spans="1:7" s="36" customFormat="1" ht="11.25">
      <c r="A63" s="165"/>
      <c r="B63" s="165"/>
      <c r="C63" s="165"/>
      <c r="D63" s="165"/>
      <c r="E63" s="165"/>
      <c r="F63" s="165"/>
      <c r="G63" s="165"/>
    </row>
    <row r="64" spans="1:7" s="36" customFormat="1" ht="11.25">
      <c r="A64" s="165"/>
      <c r="B64" s="165"/>
      <c r="C64" s="165"/>
      <c r="D64" s="165"/>
      <c r="E64" s="165"/>
      <c r="F64" s="165"/>
      <c r="G64" s="165"/>
    </row>
    <row r="65" spans="1:7" s="36" customFormat="1" ht="11.25">
      <c r="A65" s="165"/>
      <c r="B65" s="165"/>
      <c r="C65" s="165"/>
      <c r="D65" s="165"/>
      <c r="E65" s="165"/>
      <c r="F65" s="165"/>
      <c r="G65" s="165"/>
    </row>
    <row r="66" spans="1:7" s="36" customFormat="1" ht="11.25">
      <c r="A66" s="165"/>
      <c r="B66" s="165"/>
      <c r="C66" s="165"/>
      <c r="D66" s="165"/>
      <c r="E66" s="165"/>
      <c r="F66" s="165"/>
      <c r="G66" s="165"/>
    </row>
    <row r="67" spans="1:7" s="36" customFormat="1" ht="11.25">
      <c r="A67" s="165"/>
      <c r="B67" s="165"/>
      <c r="C67" s="165"/>
      <c r="D67" s="165"/>
      <c r="E67" s="165"/>
      <c r="F67" s="165"/>
      <c r="G67" s="165"/>
    </row>
    <row r="68" spans="1:7" s="36" customFormat="1" ht="11.25">
      <c r="A68" s="165"/>
      <c r="B68" s="165"/>
      <c r="C68" s="165"/>
      <c r="D68" s="165"/>
      <c r="E68" s="165"/>
      <c r="F68" s="165"/>
      <c r="G68" s="165"/>
    </row>
    <row r="69" spans="1:7" s="36" customFormat="1" ht="11.25">
      <c r="A69" s="165"/>
      <c r="B69" s="165"/>
      <c r="C69" s="165"/>
      <c r="D69" s="165"/>
      <c r="E69" s="165"/>
      <c r="F69" s="165"/>
      <c r="G69" s="165"/>
    </row>
    <row r="70" spans="1:7" s="36" customFormat="1" ht="11.25">
      <c r="A70" s="165"/>
      <c r="B70" s="165"/>
      <c r="C70" s="165"/>
      <c r="D70" s="165"/>
      <c r="E70" s="165"/>
      <c r="F70" s="165"/>
      <c r="G70" s="165"/>
    </row>
    <row r="71" spans="1:7" s="36" customFormat="1" ht="11.25">
      <c r="A71" s="165"/>
      <c r="B71" s="165"/>
      <c r="C71" s="165"/>
      <c r="D71" s="165"/>
      <c r="E71" s="165"/>
      <c r="F71" s="165"/>
      <c r="G71" s="165"/>
    </row>
    <row r="72" spans="1:7" s="36" customFormat="1" ht="11.25">
      <c r="A72" s="165"/>
      <c r="B72" s="165"/>
      <c r="C72" s="165"/>
      <c r="D72" s="165"/>
      <c r="E72" s="165"/>
      <c r="F72" s="165"/>
      <c r="G72" s="165"/>
    </row>
    <row r="73" spans="1:7" s="36" customFormat="1" ht="11.25"/>
    <row r="74" spans="1:7" s="36" customFormat="1" ht="11.25">
      <c r="A74" s="65"/>
      <c r="B74" s="65"/>
      <c r="C74" s="65"/>
      <c r="D74" s="65"/>
      <c r="E74" s="65"/>
      <c r="F74" s="65"/>
      <c r="G74" s="65"/>
    </row>
    <row r="75" spans="1:7" s="36" customFormat="1" ht="11.25">
      <c r="A75" s="65"/>
      <c r="B75" s="65"/>
      <c r="C75" s="65"/>
      <c r="D75" s="65"/>
      <c r="E75" s="65"/>
      <c r="F75" s="65"/>
      <c r="G75" s="65"/>
    </row>
    <row r="76" spans="1:7" s="36" customFormat="1" ht="11.25">
      <c r="A76" s="65"/>
      <c r="B76" s="65"/>
      <c r="C76" s="65"/>
      <c r="D76" s="65"/>
      <c r="E76" s="65"/>
      <c r="F76" s="65"/>
      <c r="G76" s="65"/>
    </row>
    <row r="77" spans="1:7" s="36" customFormat="1" ht="11.25">
      <c r="A77" s="65"/>
      <c r="B77" s="65"/>
      <c r="C77" s="65"/>
      <c r="D77" s="65"/>
      <c r="E77" s="65"/>
      <c r="F77" s="65"/>
      <c r="G77" s="65"/>
    </row>
    <row r="78" spans="1:7" s="36" customFormat="1" ht="11.25">
      <c r="A78" s="65"/>
      <c r="B78" s="65"/>
      <c r="C78" s="65"/>
      <c r="D78" s="65"/>
      <c r="E78" s="65"/>
      <c r="F78" s="65"/>
      <c r="G78" s="65"/>
    </row>
    <row r="79" spans="1:7" s="36" customFormat="1" ht="11.25">
      <c r="A79" s="65"/>
      <c r="B79" s="65"/>
      <c r="C79" s="65"/>
      <c r="D79" s="65"/>
      <c r="E79" s="65"/>
      <c r="F79" s="65"/>
      <c r="G79" s="65"/>
    </row>
    <row r="80" spans="1:7" s="36" customFormat="1" ht="11.25">
      <c r="A80" s="65"/>
      <c r="B80" s="65"/>
      <c r="C80" s="65"/>
      <c r="D80" s="65"/>
      <c r="E80" s="65"/>
      <c r="F80" s="65"/>
      <c r="G80" s="65"/>
    </row>
    <row r="81" spans="1:7" s="36" customFormat="1" ht="11.25">
      <c r="A81" s="65"/>
      <c r="B81" s="65"/>
      <c r="C81" s="65"/>
      <c r="D81" s="65"/>
      <c r="E81" s="65"/>
      <c r="F81" s="65"/>
      <c r="G81" s="65"/>
    </row>
    <row r="82" spans="1:7" s="36" customFormat="1" ht="11.25">
      <c r="A82" s="65"/>
      <c r="B82" s="65"/>
      <c r="C82" s="65"/>
      <c r="D82" s="65"/>
      <c r="E82" s="65"/>
      <c r="F82" s="65"/>
      <c r="G82" s="65"/>
    </row>
    <row r="83" spans="1:7" s="36" customFormat="1" ht="11.25">
      <c r="A83" s="65"/>
      <c r="B83" s="65"/>
      <c r="C83" s="65"/>
      <c r="D83" s="65"/>
      <c r="E83" s="65"/>
      <c r="F83" s="65"/>
      <c r="G83" s="65"/>
    </row>
    <row r="84" spans="1:7" s="36" customFormat="1" ht="11.25">
      <c r="A84" s="65"/>
      <c r="B84" s="65"/>
      <c r="C84" s="65"/>
      <c r="D84" s="65"/>
      <c r="E84" s="65"/>
      <c r="F84" s="65"/>
      <c r="G84" s="65"/>
    </row>
    <row r="85" spans="1:7" s="36" customFormat="1" ht="11.25">
      <c r="A85" s="65"/>
      <c r="B85" s="65"/>
      <c r="C85" s="65"/>
      <c r="D85" s="65"/>
      <c r="E85" s="65"/>
      <c r="F85" s="65"/>
      <c r="G85" s="65"/>
    </row>
    <row r="86" spans="1:7" s="36" customFormat="1" ht="11.25">
      <c r="A86" s="65"/>
      <c r="B86" s="65"/>
      <c r="C86" s="65"/>
      <c r="D86" s="65"/>
      <c r="E86" s="65"/>
      <c r="F86" s="65"/>
      <c r="G86" s="65"/>
    </row>
    <row r="87" spans="1:7" s="36" customFormat="1" ht="11.25">
      <c r="A87" s="65"/>
      <c r="B87" s="65"/>
      <c r="C87" s="65"/>
      <c r="D87" s="65"/>
      <c r="E87" s="65"/>
      <c r="F87" s="65"/>
      <c r="G87" s="65"/>
    </row>
    <row r="88" spans="1:7" s="36" customFormat="1" ht="11.25">
      <c r="A88" s="65"/>
      <c r="B88" s="65"/>
      <c r="C88" s="65"/>
      <c r="D88" s="65"/>
      <c r="E88" s="65"/>
      <c r="F88" s="65"/>
      <c r="G88" s="65"/>
    </row>
    <row r="89" spans="1:7" s="36" customFormat="1" ht="11.25">
      <c r="A89" s="65"/>
      <c r="B89" s="65"/>
      <c r="C89" s="65"/>
      <c r="D89" s="65"/>
      <c r="E89" s="65"/>
      <c r="F89" s="65"/>
      <c r="G89" s="65"/>
    </row>
    <row r="90" spans="1:7" s="36" customFormat="1" ht="11.25">
      <c r="A90" s="65"/>
      <c r="B90" s="65"/>
      <c r="C90" s="65"/>
      <c r="D90" s="65"/>
      <c r="E90" s="65"/>
      <c r="F90" s="65"/>
      <c r="G90" s="65"/>
    </row>
    <row r="91" spans="1:7" s="36" customFormat="1" ht="11.25">
      <c r="A91" s="65"/>
      <c r="B91" s="65"/>
      <c r="C91" s="65"/>
      <c r="D91" s="65"/>
      <c r="E91" s="65"/>
      <c r="F91" s="65"/>
      <c r="G91" s="65"/>
    </row>
    <row r="92" spans="1:7" s="36" customFormat="1" ht="11.25">
      <c r="A92" s="65"/>
      <c r="B92" s="65"/>
      <c r="C92" s="65"/>
      <c r="D92" s="65"/>
      <c r="E92" s="65"/>
      <c r="F92" s="65"/>
      <c r="G92" s="65"/>
    </row>
    <row r="93" spans="1:7" s="36" customFormat="1" ht="11.25">
      <c r="A93" s="65"/>
      <c r="B93" s="65"/>
      <c r="C93" s="65"/>
      <c r="D93" s="65"/>
      <c r="E93" s="65"/>
      <c r="F93" s="65"/>
      <c r="G93" s="65"/>
    </row>
    <row r="94" spans="1:7" s="36" customFormat="1" ht="11.25">
      <c r="A94" s="65"/>
      <c r="B94" s="65"/>
      <c r="C94" s="65"/>
      <c r="D94" s="65"/>
      <c r="E94" s="65"/>
      <c r="F94" s="65"/>
      <c r="G94" s="65"/>
    </row>
    <row r="95" spans="1:7" s="36" customFormat="1" ht="11.25">
      <c r="A95" s="65"/>
      <c r="B95" s="65"/>
      <c r="C95" s="65"/>
      <c r="D95" s="65"/>
      <c r="E95" s="65"/>
      <c r="F95" s="65"/>
      <c r="G95" s="65"/>
    </row>
    <row r="96" spans="1:7" s="36" customFormat="1" ht="11.25">
      <c r="A96" s="65"/>
      <c r="B96" s="65"/>
      <c r="C96" s="65"/>
      <c r="D96" s="65"/>
      <c r="E96" s="65"/>
      <c r="F96" s="65"/>
      <c r="G96" s="65"/>
    </row>
    <row r="97" spans="1:7" s="36" customFormat="1" ht="11.25">
      <c r="A97" s="65"/>
      <c r="B97" s="65"/>
      <c r="C97" s="65"/>
      <c r="D97" s="65"/>
      <c r="E97" s="65"/>
      <c r="F97" s="65"/>
      <c r="G97" s="65"/>
    </row>
    <row r="98" spans="1:7" s="36" customFormat="1" ht="11.25">
      <c r="A98" s="65"/>
      <c r="B98" s="65"/>
      <c r="C98" s="65"/>
      <c r="D98" s="65"/>
      <c r="E98" s="65"/>
      <c r="F98" s="65"/>
      <c r="G98" s="65"/>
    </row>
    <row r="99" spans="1:7" s="36" customFormat="1" ht="11.25">
      <c r="A99" s="65"/>
      <c r="B99" s="65"/>
      <c r="C99" s="65"/>
      <c r="D99" s="65"/>
      <c r="E99" s="65"/>
      <c r="F99" s="65"/>
      <c r="G99" s="65"/>
    </row>
    <row r="100" spans="1:7" s="36" customFormat="1" ht="11.25">
      <c r="A100" s="65"/>
      <c r="B100" s="65"/>
      <c r="C100" s="65"/>
      <c r="D100" s="65"/>
      <c r="E100" s="65"/>
      <c r="F100" s="65"/>
      <c r="G100" s="65"/>
    </row>
    <row r="101" spans="1:7" s="36" customFormat="1" ht="11.25">
      <c r="A101" s="65"/>
      <c r="B101" s="65"/>
      <c r="C101" s="65"/>
      <c r="D101" s="65"/>
      <c r="E101" s="65"/>
      <c r="F101" s="65"/>
      <c r="G101" s="65"/>
    </row>
    <row r="102" spans="1:7" s="36" customFormat="1" ht="11.25">
      <c r="A102" s="65"/>
      <c r="B102" s="65"/>
      <c r="C102" s="65"/>
      <c r="D102" s="65"/>
      <c r="E102" s="65"/>
      <c r="F102" s="65"/>
      <c r="G102" s="65"/>
    </row>
    <row r="103" spans="1:7" s="36" customFormat="1" ht="11.25">
      <c r="A103" s="65"/>
      <c r="B103" s="65"/>
      <c r="C103" s="65"/>
      <c r="D103" s="65"/>
      <c r="E103" s="65"/>
      <c r="F103" s="65"/>
      <c r="G103" s="65"/>
    </row>
    <row r="104" spans="1:7" s="36" customFormat="1" ht="11.25">
      <c r="A104" s="65"/>
      <c r="B104" s="65"/>
      <c r="C104" s="65"/>
      <c r="D104" s="65"/>
      <c r="E104" s="65"/>
      <c r="F104" s="65"/>
      <c r="G104" s="65"/>
    </row>
    <row r="105" spans="1:7" s="36" customFormat="1" ht="11.25">
      <c r="A105" s="65"/>
      <c r="B105" s="65"/>
      <c r="C105" s="65"/>
      <c r="D105" s="65"/>
      <c r="E105" s="65"/>
      <c r="F105" s="65"/>
      <c r="G105" s="65"/>
    </row>
    <row r="106" spans="1:7" s="36" customFormat="1" ht="11.25">
      <c r="A106" s="65"/>
      <c r="B106" s="65"/>
      <c r="C106" s="65"/>
      <c r="D106" s="65"/>
      <c r="E106" s="65"/>
      <c r="F106" s="65"/>
      <c r="G106" s="65"/>
    </row>
    <row r="107" spans="1:7" s="36" customFormat="1" ht="11.25">
      <c r="A107" s="65"/>
      <c r="B107" s="65"/>
      <c r="C107" s="65"/>
      <c r="D107" s="65"/>
      <c r="E107" s="65"/>
      <c r="F107" s="65"/>
      <c r="G107" s="65"/>
    </row>
    <row r="108" spans="1:7" s="36" customFormat="1" ht="11.25">
      <c r="A108" s="65"/>
      <c r="B108" s="65"/>
      <c r="C108" s="65"/>
      <c r="D108" s="65"/>
      <c r="E108" s="65"/>
      <c r="F108" s="65"/>
      <c r="G108" s="65"/>
    </row>
    <row r="109" spans="1:7" s="36" customFormat="1" ht="11.25">
      <c r="A109" s="65"/>
      <c r="B109" s="65"/>
      <c r="C109" s="65"/>
      <c r="D109" s="65"/>
      <c r="E109" s="65"/>
      <c r="F109" s="65"/>
      <c r="G109" s="65"/>
    </row>
    <row r="110" spans="1:7" s="36" customFormat="1" ht="11.25">
      <c r="A110" s="65"/>
      <c r="B110" s="65"/>
      <c r="C110" s="65"/>
      <c r="D110" s="65"/>
      <c r="E110" s="65"/>
      <c r="F110" s="65"/>
      <c r="G110" s="65"/>
    </row>
    <row r="111" spans="1:7" s="36" customFormat="1" ht="11.25">
      <c r="A111" s="65"/>
      <c r="B111" s="65"/>
      <c r="C111" s="65"/>
      <c r="D111" s="65"/>
      <c r="E111" s="65"/>
      <c r="F111" s="65"/>
      <c r="G111" s="65"/>
    </row>
    <row r="112" spans="1:7" s="36" customFormat="1" ht="11.25">
      <c r="A112" s="65"/>
      <c r="B112" s="65"/>
      <c r="C112" s="65"/>
      <c r="D112" s="65"/>
      <c r="E112" s="65"/>
      <c r="F112" s="65"/>
      <c r="G112" s="65"/>
    </row>
    <row r="113" spans="1:7" s="36" customFormat="1" ht="11.25">
      <c r="A113" s="65"/>
      <c r="B113" s="65"/>
      <c r="C113" s="65"/>
      <c r="D113" s="65"/>
      <c r="E113" s="65"/>
      <c r="F113" s="65"/>
      <c r="G113" s="65"/>
    </row>
    <row r="114" spans="1:7" s="36" customFormat="1" ht="11.25">
      <c r="A114" s="65"/>
      <c r="B114" s="65"/>
      <c r="C114" s="65"/>
      <c r="D114" s="65"/>
      <c r="E114" s="65"/>
      <c r="F114" s="65"/>
      <c r="G114" s="65"/>
    </row>
    <row r="115" spans="1:7" s="36" customFormat="1" ht="11.25">
      <c r="A115" s="65"/>
      <c r="B115" s="65"/>
      <c r="C115" s="65"/>
      <c r="D115" s="65"/>
      <c r="E115" s="65"/>
      <c r="F115" s="65"/>
      <c r="G115" s="65"/>
    </row>
    <row r="116" spans="1:7" s="36" customFormat="1" ht="11.25">
      <c r="A116" s="65"/>
      <c r="B116" s="65"/>
      <c r="C116" s="65"/>
      <c r="D116" s="65"/>
      <c r="E116" s="65"/>
      <c r="F116" s="65"/>
      <c r="G116" s="65"/>
    </row>
    <row r="117" spans="1:7" s="36" customFormat="1" ht="11.25">
      <c r="A117" s="65"/>
      <c r="B117" s="65"/>
      <c r="C117" s="65"/>
      <c r="D117" s="65"/>
      <c r="E117" s="65"/>
      <c r="F117" s="65"/>
      <c r="G117" s="65"/>
    </row>
    <row r="118" spans="1:7" s="36" customFormat="1" ht="11.25">
      <c r="A118" s="65"/>
      <c r="B118" s="65"/>
      <c r="C118" s="65"/>
      <c r="D118" s="65"/>
      <c r="E118" s="65"/>
      <c r="F118" s="65"/>
      <c r="G118" s="65"/>
    </row>
    <row r="119" spans="1:7" s="36" customFormat="1" ht="11.25">
      <c r="A119" s="65"/>
      <c r="B119" s="65"/>
      <c r="C119" s="65"/>
      <c r="D119" s="65"/>
      <c r="E119" s="65"/>
      <c r="F119" s="65"/>
      <c r="G119" s="65"/>
    </row>
    <row r="120" spans="1:7" s="36" customFormat="1" ht="11.25">
      <c r="A120" s="65"/>
      <c r="B120" s="65"/>
      <c r="C120" s="65"/>
      <c r="D120" s="65"/>
      <c r="E120" s="65"/>
      <c r="F120" s="65"/>
      <c r="G120" s="65"/>
    </row>
    <row r="121" spans="1:7" s="36" customFormat="1" ht="11.25">
      <c r="A121" s="65"/>
      <c r="B121" s="65"/>
      <c r="C121" s="65"/>
      <c r="D121" s="65"/>
      <c r="E121" s="65"/>
      <c r="F121" s="65"/>
      <c r="G121" s="65"/>
    </row>
    <row r="122" spans="1:7" s="36" customFormat="1" ht="11.25">
      <c r="A122" s="65"/>
      <c r="B122" s="65"/>
      <c r="C122" s="65"/>
      <c r="D122" s="65"/>
      <c r="E122" s="65"/>
      <c r="F122" s="65"/>
      <c r="G122" s="65"/>
    </row>
    <row r="123" spans="1:7" s="36" customFormat="1" ht="11.25">
      <c r="A123" s="65"/>
      <c r="B123" s="65"/>
      <c r="C123" s="65"/>
      <c r="D123" s="65"/>
      <c r="E123" s="65"/>
      <c r="F123" s="65"/>
      <c r="G123" s="65"/>
    </row>
    <row r="124" spans="1:7" s="36" customFormat="1" ht="11.25">
      <c r="A124" s="65"/>
      <c r="B124" s="65"/>
      <c r="C124" s="65"/>
      <c r="D124" s="65"/>
      <c r="E124" s="65"/>
      <c r="F124" s="65"/>
      <c r="G124" s="65"/>
    </row>
    <row r="125" spans="1:7" s="36" customFormat="1" ht="11.25">
      <c r="A125" s="65"/>
      <c r="B125" s="65"/>
      <c r="C125" s="65"/>
      <c r="D125" s="65"/>
      <c r="E125" s="65"/>
      <c r="F125" s="65"/>
      <c r="G125" s="65"/>
    </row>
    <row r="126" spans="1:7" s="36" customFormat="1" ht="11.25">
      <c r="A126" s="65"/>
      <c r="B126" s="65"/>
      <c r="C126" s="65"/>
      <c r="D126" s="65"/>
      <c r="E126" s="65"/>
      <c r="F126" s="65"/>
      <c r="G126" s="65"/>
    </row>
    <row r="127" spans="1:7" s="36" customFormat="1" ht="11.25">
      <c r="A127" s="65"/>
      <c r="B127" s="65"/>
      <c r="C127" s="65"/>
      <c r="D127" s="65"/>
      <c r="E127" s="65"/>
      <c r="F127" s="65"/>
      <c r="G127" s="65"/>
    </row>
    <row r="128" spans="1:7" s="36" customFormat="1" ht="11.25">
      <c r="A128" s="65"/>
      <c r="B128" s="65"/>
      <c r="C128" s="65"/>
      <c r="D128" s="65"/>
      <c r="E128" s="65"/>
      <c r="F128" s="65"/>
      <c r="G128" s="65"/>
    </row>
    <row r="129" spans="1:7" s="36" customFormat="1" ht="11.25">
      <c r="A129" s="65"/>
      <c r="B129" s="65"/>
      <c r="C129" s="65"/>
      <c r="D129" s="65"/>
      <c r="E129" s="65"/>
      <c r="F129" s="65"/>
      <c r="G129" s="65"/>
    </row>
  </sheetData>
  <mergeCells count="8">
    <mergeCell ref="A3:G3"/>
    <mergeCell ref="A4:G4"/>
    <mergeCell ref="A6:A7"/>
    <mergeCell ref="B6:B7"/>
    <mergeCell ref="C6:C7"/>
    <mergeCell ref="D6:D7"/>
    <mergeCell ref="E6:E7"/>
    <mergeCell ref="G6:G7"/>
  </mergeCells>
  <phoneticPr fontId="19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firstPageNumber="405" pageOrder="overThenDown" orientation="portrait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17"/>
  <sheetViews>
    <sheetView tabSelected="1" view="pageBreakPreview" topLeftCell="A33" zoomScaleNormal="100" zoomScaleSheetLayoutView="100" workbookViewId="0">
      <selection activeCell="A44" sqref="A44:L44"/>
    </sheetView>
  </sheetViews>
  <sheetFormatPr defaultRowHeight="14.25"/>
  <cols>
    <col min="1" max="1" width="13" style="67" customWidth="1"/>
    <col min="2" max="2" width="13.875" style="67" customWidth="1"/>
    <col min="3" max="6" width="13.875" style="474" customWidth="1"/>
    <col min="7" max="7" width="12.125" style="474" customWidth="1"/>
    <col min="8" max="8" width="11.375" style="474" customWidth="1"/>
    <col min="9" max="9" width="12.875" style="474" customWidth="1"/>
    <col min="10" max="10" width="9.5" style="474" customWidth="1"/>
    <col min="11" max="11" width="10" style="474" customWidth="1"/>
    <col min="12" max="12" width="11.25" style="474" customWidth="1"/>
    <col min="13" max="13" width="14.875" style="32" customWidth="1"/>
    <col min="14" max="16384" width="9" style="32"/>
  </cols>
  <sheetData>
    <row r="1" spans="1:13" s="84" customFormat="1" ht="14.1" customHeight="1">
      <c r="A1" s="81" t="s">
        <v>1083</v>
      </c>
      <c r="B1" s="82"/>
      <c r="C1" s="82"/>
      <c r="D1" s="82"/>
      <c r="E1" s="82"/>
      <c r="F1" s="82"/>
      <c r="G1" s="82"/>
      <c r="H1" s="82"/>
      <c r="I1" s="82"/>
      <c r="J1" s="82"/>
      <c r="K1" s="82"/>
      <c r="M1" s="83" t="s">
        <v>1084</v>
      </c>
    </row>
    <row r="2" spans="1:13" ht="14.1" customHeight="1">
      <c r="A2" s="30"/>
      <c r="L2" s="68"/>
    </row>
    <row r="3" spans="1:13" s="487" customFormat="1" ht="20.100000000000001" customHeight="1">
      <c r="A3" s="584" t="s">
        <v>431</v>
      </c>
      <c r="B3" s="584"/>
      <c r="C3" s="584"/>
      <c r="D3" s="584"/>
      <c r="E3" s="584"/>
      <c r="F3" s="584"/>
      <c r="G3" s="584" t="s">
        <v>432</v>
      </c>
      <c r="H3" s="584"/>
      <c r="I3" s="584"/>
      <c r="J3" s="584"/>
      <c r="K3" s="584"/>
      <c r="L3" s="584"/>
      <c r="M3" s="584"/>
    </row>
    <row r="4" spans="1:13" s="478" customFormat="1" ht="24" customHeight="1">
      <c r="G4" s="585"/>
      <c r="H4" s="691"/>
      <c r="I4" s="691"/>
      <c r="J4" s="691"/>
      <c r="K4" s="691"/>
      <c r="L4" s="691"/>
      <c r="M4" s="691"/>
    </row>
    <row r="5" spans="1:13" s="23" customFormat="1" ht="18" customHeight="1" thickBot="1">
      <c r="A5" s="23" t="s">
        <v>351</v>
      </c>
      <c r="M5" s="31" t="s">
        <v>352</v>
      </c>
    </row>
    <row r="6" spans="1:13" s="36" customFormat="1" ht="30" customHeight="1">
      <c r="A6" s="923" t="s">
        <v>353</v>
      </c>
      <c r="B6" s="926" t="s">
        <v>647</v>
      </c>
      <c r="C6" s="757" t="s">
        <v>354</v>
      </c>
      <c r="D6" s="756"/>
      <c r="E6" s="757" t="s">
        <v>355</v>
      </c>
      <c r="F6" s="682"/>
      <c r="G6" s="682" t="s">
        <v>355</v>
      </c>
      <c r="H6" s="682"/>
      <c r="I6" s="682"/>
      <c r="J6" s="682"/>
      <c r="K6" s="756"/>
      <c r="L6" s="713" t="s">
        <v>356</v>
      </c>
      <c r="M6" s="929" t="s">
        <v>353</v>
      </c>
    </row>
    <row r="7" spans="1:13" s="36" customFormat="1" ht="9.9499999999999993" customHeight="1">
      <c r="A7" s="924"/>
      <c r="B7" s="927"/>
      <c r="C7" s="781" t="s">
        <v>357</v>
      </c>
      <c r="D7" s="781" t="s">
        <v>648</v>
      </c>
      <c r="E7" s="573" t="s">
        <v>649</v>
      </c>
      <c r="F7" s="592" t="s">
        <v>650</v>
      </c>
      <c r="G7" s="605" t="s">
        <v>651</v>
      </c>
      <c r="H7" s="573" t="s">
        <v>652</v>
      </c>
      <c r="I7" s="573" t="s">
        <v>774</v>
      </c>
      <c r="J7" s="573" t="s">
        <v>358</v>
      </c>
      <c r="K7" s="592" t="s">
        <v>653</v>
      </c>
      <c r="L7" s="602"/>
      <c r="M7" s="930"/>
    </row>
    <row r="8" spans="1:13" s="36" customFormat="1" ht="9.9499999999999993" customHeight="1">
      <c r="A8" s="924"/>
      <c r="B8" s="927"/>
      <c r="C8" s="921"/>
      <c r="D8" s="921"/>
      <c r="E8" s="573"/>
      <c r="F8" s="592"/>
      <c r="G8" s="605"/>
      <c r="H8" s="573"/>
      <c r="I8" s="573"/>
      <c r="J8" s="573"/>
      <c r="K8" s="592"/>
      <c r="L8" s="602"/>
      <c r="M8" s="930"/>
    </row>
    <row r="9" spans="1:13" s="36" customFormat="1" ht="9.9499999999999993" customHeight="1">
      <c r="A9" s="925"/>
      <c r="B9" s="928"/>
      <c r="C9" s="782"/>
      <c r="D9" s="782"/>
      <c r="E9" s="686"/>
      <c r="F9" s="696"/>
      <c r="G9" s="685"/>
      <c r="H9" s="686"/>
      <c r="I9" s="686"/>
      <c r="J9" s="686"/>
      <c r="K9" s="696"/>
      <c r="L9" s="603"/>
      <c r="M9" s="931"/>
    </row>
    <row r="10" spans="1:13" s="42" customFormat="1" ht="15.95" customHeight="1">
      <c r="A10" s="160" t="s">
        <v>741</v>
      </c>
      <c r="B10" s="259">
        <v>854800</v>
      </c>
      <c r="C10" s="259">
        <v>833206</v>
      </c>
      <c r="D10" s="259">
        <v>21488</v>
      </c>
      <c r="E10" s="259">
        <v>39</v>
      </c>
      <c r="F10" s="259">
        <v>47</v>
      </c>
      <c r="G10" s="259">
        <v>47</v>
      </c>
      <c r="H10" s="259">
        <v>0</v>
      </c>
      <c r="I10" s="259">
        <v>3</v>
      </c>
      <c r="J10" s="259">
        <v>53</v>
      </c>
      <c r="K10" s="259">
        <v>49</v>
      </c>
      <c r="L10" s="259">
        <v>5335781</v>
      </c>
      <c r="M10" s="145" t="s">
        <v>741</v>
      </c>
    </row>
    <row r="11" spans="1:13" s="42" customFormat="1" ht="15.95" customHeight="1">
      <c r="A11" s="160" t="s">
        <v>909</v>
      </c>
      <c r="B11" s="259">
        <v>932206</v>
      </c>
      <c r="C11" s="259">
        <v>932206</v>
      </c>
      <c r="D11" s="259">
        <v>21188</v>
      </c>
      <c r="E11" s="259">
        <v>39</v>
      </c>
      <c r="F11" s="259">
        <v>47</v>
      </c>
      <c r="G11" s="259">
        <v>47</v>
      </c>
      <c r="H11" s="259">
        <v>0</v>
      </c>
      <c r="I11" s="259">
        <v>20</v>
      </c>
      <c r="J11" s="259">
        <v>53</v>
      </c>
      <c r="K11" s="259">
        <v>49</v>
      </c>
      <c r="L11" s="259">
        <v>5335781</v>
      </c>
      <c r="M11" s="145" t="s">
        <v>909</v>
      </c>
    </row>
    <row r="12" spans="1:13" s="42" customFormat="1" ht="15.95" customHeight="1">
      <c r="A12" s="160" t="s">
        <v>1031</v>
      </c>
      <c r="B12" s="259">
        <v>932206</v>
      </c>
      <c r="C12" s="259">
        <v>932206</v>
      </c>
      <c r="D12" s="259">
        <v>21188</v>
      </c>
      <c r="E12" s="259">
        <v>84</v>
      </c>
      <c r="F12" s="259">
        <v>47</v>
      </c>
      <c r="G12" s="259">
        <v>47</v>
      </c>
      <c r="H12" s="259">
        <v>0</v>
      </c>
      <c r="I12" s="259">
        <v>20</v>
      </c>
      <c r="J12" s="259">
        <v>53</v>
      </c>
      <c r="K12" s="259">
        <v>49</v>
      </c>
      <c r="L12" s="259">
        <v>4674332</v>
      </c>
      <c r="M12" s="145" t="s">
        <v>1031</v>
      </c>
    </row>
    <row r="13" spans="1:13" s="42" customFormat="1" ht="15.95" customHeight="1">
      <c r="A13" s="160" t="s">
        <v>1032</v>
      </c>
      <c r="B13" s="259">
        <v>911250</v>
      </c>
      <c r="C13" s="259">
        <v>911250</v>
      </c>
      <c r="D13" s="259">
        <v>20850</v>
      </c>
      <c r="E13" s="259">
        <v>39</v>
      </c>
      <c r="F13" s="259">
        <v>39</v>
      </c>
      <c r="G13" s="259">
        <v>50</v>
      </c>
      <c r="H13" s="259">
        <v>0</v>
      </c>
      <c r="I13" s="259">
        <v>25</v>
      </c>
      <c r="J13" s="259">
        <v>47</v>
      </c>
      <c r="K13" s="259">
        <v>41</v>
      </c>
      <c r="L13" s="259">
        <v>5187908</v>
      </c>
      <c r="M13" s="145" t="s">
        <v>1032</v>
      </c>
    </row>
    <row r="14" spans="1:13" s="42" customFormat="1" ht="15.95" customHeight="1">
      <c r="A14" s="485" t="s">
        <v>1098</v>
      </c>
      <c r="B14" s="20">
        <f>SUM(B16:B41)</f>
        <v>855587</v>
      </c>
      <c r="C14" s="20">
        <f t="shared" ref="C14:K14" si="0">SUM(C16:C41)</f>
        <v>855587</v>
      </c>
      <c r="D14" s="20">
        <f t="shared" si="0"/>
        <v>20850</v>
      </c>
      <c r="E14" s="20">
        <f t="shared" si="0"/>
        <v>39</v>
      </c>
      <c r="F14" s="20">
        <f t="shared" si="0"/>
        <v>39</v>
      </c>
      <c r="G14" s="20">
        <f t="shared" si="0"/>
        <v>53</v>
      </c>
      <c r="H14" s="20">
        <f t="shared" si="0"/>
        <v>0</v>
      </c>
      <c r="I14" s="20">
        <f t="shared" si="0"/>
        <v>25</v>
      </c>
      <c r="J14" s="20">
        <f t="shared" si="0"/>
        <v>51</v>
      </c>
      <c r="K14" s="20">
        <f t="shared" si="0"/>
        <v>43</v>
      </c>
      <c r="L14" s="20">
        <f>SUM(L16:L41)</f>
        <v>5482476</v>
      </c>
      <c r="M14" s="71" t="s">
        <v>1098</v>
      </c>
    </row>
    <row r="15" spans="1:13" s="36" customFormat="1" ht="11.25" customHeight="1">
      <c r="A15" s="482"/>
      <c r="B15" s="477"/>
      <c r="C15" s="161"/>
      <c r="D15" s="161"/>
      <c r="E15" s="122"/>
      <c r="F15" s="122"/>
      <c r="G15" s="161"/>
      <c r="H15" s="161"/>
      <c r="I15" s="161"/>
      <c r="J15" s="161"/>
      <c r="K15" s="161"/>
      <c r="L15" s="161"/>
      <c r="M15" s="162"/>
    </row>
    <row r="16" spans="1:13" s="36" customFormat="1" ht="15.2" customHeight="1">
      <c r="A16" s="256" t="s">
        <v>927</v>
      </c>
      <c r="B16" s="272">
        <v>87500</v>
      </c>
      <c r="C16" s="272">
        <v>87500</v>
      </c>
      <c r="D16" s="272">
        <v>1750</v>
      </c>
      <c r="E16" s="272">
        <v>1</v>
      </c>
      <c r="F16" s="272">
        <v>1</v>
      </c>
      <c r="G16" s="272">
        <v>2</v>
      </c>
      <c r="H16" s="272">
        <v>0</v>
      </c>
      <c r="I16" s="272">
        <v>1</v>
      </c>
      <c r="J16" s="272">
        <v>2</v>
      </c>
      <c r="K16" s="272">
        <v>1</v>
      </c>
      <c r="L16" s="272">
        <v>2238480</v>
      </c>
      <c r="M16" s="163" t="s">
        <v>928</v>
      </c>
    </row>
    <row r="17" spans="1:13" s="36" customFormat="1" ht="15.2" customHeight="1">
      <c r="A17" s="256" t="s">
        <v>929</v>
      </c>
      <c r="B17" s="272">
        <v>120000</v>
      </c>
      <c r="C17" s="272">
        <v>120000</v>
      </c>
      <c r="D17" s="272">
        <v>4000</v>
      </c>
      <c r="E17" s="272">
        <v>1</v>
      </c>
      <c r="F17" s="272">
        <v>1</v>
      </c>
      <c r="G17" s="272">
        <v>2</v>
      </c>
      <c r="H17" s="272">
        <v>0</v>
      </c>
      <c r="I17" s="272">
        <v>1</v>
      </c>
      <c r="J17" s="272">
        <v>2</v>
      </c>
      <c r="K17" s="272">
        <v>1</v>
      </c>
      <c r="L17" s="272">
        <v>58590</v>
      </c>
      <c r="M17" s="163" t="s">
        <v>930</v>
      </c>
    </row>
    <row r="18" spans="1:13" s="36" customFormat="1" ht="15.2" customHeight="1">
      <c r="A18" s="484" t="s">
        <v>931</v>
      </c>
      <c r="B18" s="272">
        <v>33000</v>
      </c>
      <c r="C18" s="272">
        <v>33000</v>
      </c>
      <c r="D18" s="272">
        <v>1100</v>
      </c>
      <c r="E18" s="272">
        <v>3</v>
      </c>
      <c r="F18" s="272">
        <v>3</v>
      </c>
      <c r="G18" s="272">
        <v>3</v>
      </c>
      <c r="H18" s="272">
        <v>0</v>
      </c>
      <c r="I18" s="272">
        <v>1</v>
      </c>
      <c r="J18" s="272">
        <v>3</v>
      </c>
      <c r="K18" s="272">
        <v>1</v>
      </c>
      <c r="L18" s="311">
        <v>1739150</v>
      </c>
      <c r="M18" s="70" t="s">
        <v>932</v>
      </c>
    </row>
    <row r="19" spans="1:13" s="348" customFormat="1" ht="15.2" customHeight="1">
      <c r="A19" s="523" t="s">
        <v>933</v>
      </c>
      <c r="B19" s="344">
        <v>22500</v>
      </c>
      <c r="C19" s="344">
        <v>22500</v>
      </c>
      <c r="D19" s="344">
        <v>750</v>
      </c>
      <c r="E19" s="344">
        <v>1</v>
      </c>
      <c r="F19" s="344">
        <v>1</v>
      </c>
      <c r="G19" s="344">
        <v>3</v>
      </c>
      <c r="H19" s="344">
        <v>0</v>
      </c>
      <c r="I19" s="344">
        <v>1</v>
      </c>
      <c r="J19" s="344">
        <v>2</v>
      </c>
      <c r="K19" s="344">
        <v>3</v>
      </c>
      <c r="L19" s="344">
        <v>123800</v>
      </c>
      <c r="M19" s="551" t="s">
        <v>934</v>
      </c>
    </row>
    <row r="20" spans="1:13" s="348" customFormat="1" ht="15.2" customHeight="1">
      <c r="A20" s="523" t="s">
        <v>935</v>
      </c>
      <c r="B20" s="344">
        <v>10000</v>
      </c>
      <c r="C20" s="344">
        <v>10000</v>
      </c>
      <c r="D20" s="344">
        <v>400</v>
      </c>
      <c r="E20" s="344">
        <v>2</v>
      </c>
      <c r="F20" s="344">
        <v>2</v>
      </c>
      <c r="G20" s="344">
        <v>2</v>
      </c>
      <c r="H20" s="344">
        <v>0</v>
      </c>
      <c r="I20" s="344">
        <v>1</v>
      </c>
      <c r="J20" s="344">
        <v>2</v>
      </c>
      <c r="K20" s="344">
        <v>2</v>
      </c>
      <c r="L20" s="344">
        <v>54500</v>
      </c>
      <c r="M20" s="551" t="s">
        <v>936</v>
      </c>
    </row>
    <row r="21" spans="1:13" s="348" customFormat="1" ht="15.2" customHeight="1">
      <c r="A21" s="524" t="s">
        <v>937</v>
      </c>
      <c r="B21" s="344">
        <v>24000</v>
      </c>
      <c r="C21" s="344">
        <v>24000</v>
      </c>
      <c r="D21" s="344">
        <v>800</v>
      </c>
      <c r="E21" s="344">
        <v>1</v>
      </c>
      <c r="F21" s="344">
        <v>1</v>
      </c>
      <c r="G21" s="344">
        <v>1</v>
      </c>
      <c r="H21" s="344">
        <v>0</v>
      </c>
      <c r="I21" s="344">
        <v>1</v>
      </c>
      <c r="J21" s="344">
        <v>0</v>
      </c>
      <c r="K21" s="344">
        <v>2</v>
      </c>
      <c r="L21" s="344">
        <v>20010</v>
      </c>
      <c r="M21" s="353" t="s">
        <v>938</v>
      </c>
    </row>
    <row r="22" spans="1:13" s="348" customFormat="1" ht="15.2" customHeight="1">
      <c r="A22" s="523" t="s">
        <v>939</v>
      </c>
      <c r="B22" s="344">
        <v>28947</v>
      </c>
      <c r="C22" s="344">
        <v>28947</v>
      </c>
      <c r="D22" s="344">
        <v>600</v>
      </c>
      <c r="E22" s="344">
        <v>2</v>
      </c>
      <c r="F22" s="344">
        <v>2</v>
      </c>
      <c r="G22" s="344">
        <v>2</v>
      </c>
      <c r="H22" s="344">
        <v>0</v>
      </c>
      <c r="I22" s="344">
        <v>1</v>
      </c>
      <c r="J22" s="344">
        <v>2</v>
      </c>
      <c r="K22" s="344">
        <v>2</v>
      </c>
      <c r="L22" s="344">
        <v>88700</v>
      </c>
      <c r="M22" s="551" t="s">
        <v>940</v>
      </c>
    </row>
    <row r="23" spans="1:13" s="348" customFormat="1" ht="15.2" customHeight="1">
      <c r="A23" s="523" t="s">
        <v>941</v>
      </c>
      <c r="B23" s="344">
        <v>36120</v>
      </c>
      <c r="C23" s="344">
        <v>36120</v>
      </c>
      <c r="D23" s="344">
        <v>600</v>
      </c>
      <c r="E23" s="344">
        <v>1</v>
      </c>
      <c r="F23" s="344">
        <v>1</v>
      </c>
      <c r="G23" s="344">
        <v>1</v>
      </c>
      <c r="H23" s="344">
        <v>0</v>
      </c>
      <c r="I23" s="344">
        <v>1</v>
      </c>
      <c r="J23" s="344">
        <v>2</v>
      </c>
      <c r="K23" s="344">
        <v>3</v>
      </c>
      <c r="L23" s="344">
        <v>118480</v>
      </c>
      <c r="M23" s="551" t="s">
        <v>942</v>
      </c>
    </row>
    <row r="24" spans="1:13" s="348" customFormat="1" ht="15.2" customHeight="1">
      <c r="A24" s="524" t="s">
        <v>943</v>
      </c>
      <c r="B24" s="344">
        <v>20102</v>
      </c>
      <c r="C24" s="344">
        <v>20102</v>
      </c>
      <c r="D24" s="344">
        <v>450</v>
      </c>
      <c r="E24" s="344">
        <v>1</v>
      </c>
      <c r="F24" s="344">
        <v>1</v>
      </c>
      <c r="G24" s="344">
        <v>2</v>
      </c>
      <c r="H24" s="344">
        <v>0</v>
      </c>
      <c r="I24" s="344">
        <v>1</v>
      </c>
      <c r="J24" s="344">
        <v>2</v>
      </c>
      <c r="K24" s="344">
        <v>3</v>
      </c>
      <c r="L24" s="344">
        <v>155800</v>
      </c>
      <c r="M24" s="353" t="s">
        <v>944</v>
      </c>
    </row>
    <row r="25" spans="1:13" s="348" customFormat="1" ht="15.2" customHeight="1">
      <c r="A25" s="523" t="s">
        <v>945</v>
      </c>
      <c r="B25" s="344">
        <v>18832</v>
      </c>
      <c r="C25" s="344">
        <v>18832</v>
      </c>
      <c r="D25" s="344">
        <v>800</v>
      </c>
      <c r="E25" s="344">
        <v>2</v>
      </c>
      <c r="F25" s="344">
        <v>2</v>
      </c>
      <c r="G25" s="344">
        <v>3</v>
      </c>
      <c r="H25" s="344">
        <v>0</v>
      </c>
      <c r="I25" s="344">
        <v>1</v>
      </c>
      <c r="J25" s="344">
        <v>2</v>
      </c>
      <c r="K25" s="344">
        <v>2</v>
      </c>
      <c r="L25" s="344">
        <v>49900</v>
      </c>
      <c r="M25" s="551" t="s">
        <v>946</v>
      </c>
    </row>
    <row r="26" spans="1:13" s="348" customFormat="1" ht="15.2" customHeight="1">
      <c r="A26" s="523" t="s">
        <v>947</v>
      </c>
      <c r="B26" s="344">
        <v>36533</v>
      </c>
      <c r="C26" s="344">
        <v>36533</v>
      </c>
      <c r="D26" s="344">
        <v>1000</v>
      </c>
      <c r="E26" s="344">
        <v>2</v>
      </c>
      <c r="F26" s="344">
        <v>2</v>
      </c>
      <c r="G26" s="344">
        <v>2</v>
      </c>
      <c r="H26" s="344">
        <v>0</v>
      </c>
      <c r="I26" s="344">
        <v>1</v>
      </c>
      <c r="J26" s="344">
        <v>2</v>
      </c>
      <c r="K26" s="344">
        <v>3</v>
      </c>
      <c r="L26" s="344">
        <v>239300</v>
      </c>
      <c r="M26" s="551" t="s">
        <v>948</v>
      </c>
    </row>
    <row r="27" spans="1:13" s="348" customFormat="1" ht="15.2" customHeight="1">
      <c r="A27" s="524" t="s">
        <v>949</v>
      </c>
      <c r="B27" s="552"/>
      <c r="C27" s="552"/>
      <c r="D27" s="552"/>
      <c r="E27" s="552"/>
      <c r="F27" s="552"/>
      <c r="G27" s="552"/>
      <c r="H27" s="552"/>
      <c r="I27" s="552"/>
      <c r="J27" s="552"/>
      <c r="K27" s="552"/>
      <c r="L27" s="552"/>
      <c r="M27" s="353" t="s">
        <v>950</v>
      </c>
    </row>
    <row r="28" spans="1:13" s="348" customFormat="1" ht="15.2" customHeight="1">
      <c r="A28" s="523" t="s">
        <v>951</v>
      </c>
      <c r="B28" s="344">
        <v>84000</v>
      </c>
      <c r="C28" s="344">
        <v>84000</v>
      </c>
      <c r="D28" s="344">
        <v>1200</v>
      </c>
      <c r="E28" s="344">
        <v>2</v>
      </c>
      <c r="F28" s="344">
        <v>2</v>
      </c>
      <c r="G28" s="344">
        <v>3</v>
      </c>
      <c r="H28" s="344">
        <v>0</v>
      </c>
      <c r="I28" s="344">
        <v>1</v>
      </c>
      <c r="J28" s="344">
        <v>4</v>
      </c>
      <c r="K28" s="344">
        <v>2</v>
      </c>
      <c r="L28" s="344">
        <v>80100</v>
      </c>
      <c r="M28" s="551" t="s">
        <v>952</v>
      </c>
    </row>
    <row r="29" spans="1:13" s="348" customFormat="1" ht="15.2" customHeight="1">
      <c r="A29" s="523" t="s">
        <v>953</v>
      </c>
      <c r="B29" s="344">
        <v>35000</v>
      </c>
      <c r="C29" s="344">
        <v>35000</v>
      </c>
      <c r="D29" s="344">
        <v>350</v>
      </c>
      <c r="E29" s="344">
        <v>2</v>
      </c>
      <c r="F29" s="344">
        <v>2</v>
      </c>
      <c r="G29" s="344">
        <v>2</v>
      </c>
      <c r="H29" s="344">
        <v>0</v>
      </c>
      <c r="I29" s="344">
        <v>1</v>
      </c>
      <c r="J29" s="344">
        <v>2</v>
      </c>
      <c r="K29" s="344">
        <v>1</v>
      </c>
      <c r="L29" s="344">
        <v>24680</v>
      </c>
      <c r="M29" s="551" t="s">
        <v>954</v>
      </c>
    </row>
    <row r="30" spans="1:13" s="348" customFormat="1" ht="15.2" customHeight="1">
      <c r="A30" s="524" t="s">
        <v>955</v>
      </c>
      <c r="B30" s="553">
        <v>160000</v>
      </c>
      <c r="C30" s="553">
        <v>160000</v>
      </c>
      <c r="D30" s="344">
        <v>2000</v>
      </c>
      <c r="E30" s="344">
        <v>3</v>
      </c>
      <c r="F30" s="344">
        <v>3</v>
      </c>
      <c r="G30" s="344">
        <v>4</v>
      </c>
      <c r="H30" s="344">
        <v>0</v>
      </c>
      <c r="I30" s="344">
        <v>1</v>
      </c>
      <c r="J30" s="344">
        <v>7</v>
      </c>
      <c r="K30" s="344">
        <v>3</v>
      </c>
      <c r="L30" s="344">
        <v>354599</v>
      </c>
      <c r="M30" s="353" t="s">
        <v>956</v>
      </c>
    </row>
    <row r="31" spans="1:13" s="348" customFormat="1" ht="15.2" customHeight="1">
      <c r="A31" s="523" t="s">
        <v>957</v>
      </c>
      <c r="B31" s="344">
        <v>20000</v>
      </c>
      <c r="C31" s="344">
        <v>20000</v>
      </c>
      <c r="D31" s="344">
        <v>500</v>
      </c>
      <c r="E31" s="344">
        <v>2</v>
      </c>
      <c r="F31" s="344">
        <v>2</v>
      </c>
      <c r="G31" s="344">
        <v>2</v>
      </c>
      <c r="H31" s="344">
        <v>0</v>
      </c>
      <c r="I31" s="344">
        <v>1</v>
      </c>
      <c r="J31" s="344">
        <v>2</v>
      </c>
      <c r="K31" s="344">
        <v>1</v>
      </c>
      <c r="L31" s="344">
        <v>20200</v>
      </c>
      <c r="M31" s="551" t="s">
        <v>958</v>
      </c>
    </row>
    <row r="32" spans="1:13" s="348" customFormat="1" ht="15.2" customHeight="1">
      <c r="A32" s="523" t="s">
        <v>959</v>
      </c>
      <c r="B32" s="344">
        <v>11000</v>
      </c>
      <c r="C32" s="344">
        <v>11000</v>
      </c>
      <c r="D32" s="344">
        <v>550</v>
      </c>
      <c r="E32" s="344">
        <v>2</v>
      </c>
      <c r="F32" s="344">
        <v>2</v>
      </c>
      <c r="G32" s="344">
        <v>2</v>
      </c>
      <c r="H32" s="344">
        <v>0</v>
      </c>
      <c r="I32" s="344">
        <v>1</v>
      </c>
      <c r="J32" s="344">
        <v>2</v>
      </c>
      <c r="K32" s="344">
        <v>1</v>
      </c>
      <c r="L32" s="344">
        <v>5180</v>
      </c>
      <c r="M32" s="551" t="s">
        <v>960</v>
      </c>
    </row>
    <row r="33" spans="1:13" s="348" customFormat="1" ht="15.2" customHeight="1">
      <c r="A33" s="524" t="s">
        <v>961</v>
      </c>
      <c r="B33" s="344">
        <v>7500</v>
      </c>
      <c r="C33" s="344">
        <v>7500</v>
      </c>
      <c r="D33" s="344">
        <v>250</v>
      </c>
      <c r="E33" s="344">
        <v>2</v>
      </c>
      <c r="F33" s="344">
        <v>2</v>
      </c>
      <c r="G33" s="344">
        <v>2</v>
      </c>
      <c r="H33" s="344">
        <v>0</v>
      </c>
      <c r="I33" s="344">
        <v>1</v>
      </c>
      <c r="J33" s="344">
        <v>1</v>
      </c>
      <c r="K33" s="344">
        <v>1</v>
      </c>
      <c r="L33" s="344">
        <v>2612</v>
      </c>
      <c r="M33" s="353" t="s">
        <v>962</v>
      </c>
    </row>
    <row r="34" spans="1:13" s="348" customFormat="1" ht="15.2" customHeight="1">
      <c r="A34" s="523" t="s">
        <v>963</v>
      </c>
      <c r="B34" s="344">
        <v>12000</v>
      </c>
      <c r="C34" s="344">
        <v>12000</v>
      </c>
      <c r="D34" s="344">
        <v>400</v>
      </c>
      <c r="E34" s="344">
        <v>2</v>
      </c>
      <c r="F34" s="344">
        <v>2</v>
      </c>
      <c r="G34" s="344">
        <v>2</v>
      </c>
      <c r="H34" s="344">
        <v>0</v>
      </c>
      <c r="I34" s="344">
        <v>1</v>
      </c>
      <c r="J34" s="344">
        <v>1</v>
      </c>
      <c r="K34" s="344">
        <v>1</v>
      </c>
      <c r="L34" s="344">
        <v>3524</v>
      </c>
      <c r="M34" s="551" t="s">
        <v>964</v>
      </c>
    </row>
    <row r="35" spans="1:13" s="348" customFormat="1" ht="15.2" customHeight="1">
      <c r="A35" s="524" t="s">
        <v>965</v>
      </c>
      <c r="B35" s="344">
        <v>8661</v>
      </c>
      <c r="C35" s="344">
        <v>8661</v>
      </c>
      <c r="D35" s="344">
        <v>600</v>
      </c>
      <c r="E35" s="344">
        <v>1</v>
      </c>
      <c r="F35" s="344">
        <v>1</v>
      </c>
      <c r="G35" s="344">
        <v>1</v>
      </c>
      <c r="H35" s="344">
        <v>0</v>
      </c>
      <c r="I35" s="344">
        <v>1</v>
      </c>
      <c r="J35" s="344">
        <v>2</v>
      </c>
      <c r="K35" s="344">
        <v>1</v>
      </c>
      <c r="L35" s="344">
        <v>10396</v>
      </c>
      <c r="M35" s="353" t="s">
        <v>966</v>
      </c>
    </row>
    <row r="36" spans="1:13" s="348" customFormat="1" ht="15.2" customHeight="1">
      <c r="A36" s="523" t="s">
        <v>967</v>
      </c>
      <c r="B36" s="344">
        <v>13938</v>
      </c>
      <c r="C36" s="344">
        <v>13938</v>
      </c>
      <c r="D36" s="344">
        <v>250</v>
      </c>
      <c r="E36" s="344">
        <v>1</v>
      </c>
      <c r="F36" s="344">
        <v>1</v>
      </c>
      <c r="G36" s="344">
        <v>2</v>
      </c>
      <c r="H36" s="344">
        <v>0</v>
      </c>
      <c r="I36" s="344">
        <v>1</v>
      </c>
      <c r="J36" s="344">
        <v>1</v>
      </c>
      <c r="K36" s="344">
        <v>1</v>
      </c>
      <c r="L36" s="344">
        <v>8164</v>
      </c>
      <c r="M36" s="551" t="s">
        <v>968</v>
      </c>
    </row>
    <row r="37" spans="1:13" s="348" customFormat="1" ht="15.2" customHeight="1">
      <c r="A37" s="523" t="s">
        <v>969</v>
      </c>
      <c r="B37" s="344">
        <v>2804</v>
      </c>
      <c r="C37" s="344">
        <v>2804</v>
      </c>
      <c r="D37" s="344">
        <v>250</v>
      </c>
      <c r="E37" s="344">
        <v>1</v>
      </c>
      <c r="F37" s="344">
        <v>1</v>
      </c>
      <c r="G37" s="344">
        <v>2</v>
      </c>
      <c r="H37" s="344">
        <v>0</v>
      </c>
      <c r="I37" s="344">
        <v>1</v>
      </c>
      <c r="J37" s="344">
        <v>1</v>
      </c>
      <c r="K37" s="344">
        <v>1</v>
      </c>
      <c r="L37" s="344">
        <v>5441</v>
      </c>
      <c r="M37" s="551" t="s">
        <v>970</v>
      </c>
    </row>
    <row r="38" spans="1:13" s="348" customFormat="1" ht="15.2" customHeight="1">
      <c r="A38" s="524" t="s">
        <v>971</v>
      </c>
      <c r="B38" s="344">
        <v>21580</v>
      </c>
      <c r="C38" s="344">
        <v>21580</v>
      </c>
      <c r="D38" s="344">
        <v>450</v>
      </c>
      <c r="E38" s="344">
        <v>1</v>
      </c>
      <c r="F38" s="344">
        <v>1</v>
      </c>
      <c r="G38" s="344">
        <v>2</v>
      </c>
      <c r="H38" s="344">
        <v>0</v>
      </c>
      <c r="I38" s="344">
        <v>1</v>
      </c>
      <c r="J38" s="344">
        <v>3</v>
      </c>
      <c r="K38" s="344">
        <v>2</v>
      </c>
      <c r="L38" s="344">
        <v>25482</v>
      </c>
      <c r="M38" s="353" t="s">
        <v>972</v>
      </c>
    </row>
    <row r="39" spans="1:13" s="348" customFormat="1" ht="15.2" customHeight="1">
      <c r="A39" s="523" t="s">
        <v>973</v>
      </c>
      <c r="B39" s="344">
        <v>20980</v>
      </c>
      <c r="C39" s="344">
        <v>20980</v>
      </c>
      <c r="D39" s="344">
        <v>500</v>
      </c>
      <c r="E39" s="344">
        <v>1</v>
      </c>
      <c r="F39" s="344">
        <v>1</v>
      </c>
      <c r="G39" s="344">
        <v>2</v>
      </c>
      <c r="H39" s="344">
        <v>0</v>
      </c>
      <c r="I39" s="344">
        <v>1</v>
      </c>
      <c r="J39" s="344">
        <v>1</v>
      </c>
      <c r="K39" s="344">
        <v>1</v>
      </c>
      <c r="L39" s="344">
        <v>5714</v>
      </c>
      <c r="M39" s="551" t="s">
        <v>974</v>
      </c>
    </row>
    <row r="40" spans="1:13" s="348" customFormat="1" ht="15.2" customHeight="1">
      <c r="A40" s="523" t="s">
        <v>975</v>
      </c>
      <c r="B40" s="344">
        <v>15518</v>
      </c>
      <c r="C40" s="344">
        <v>15518</v>
      </c>
      <c r="D40" s="344">
        <v>500</v>
      </c>
      <c r="E40" s="344">
        <v>1</v>
      </c>
      <c r="F40" s="344">
        <v>1</v>
      </c>
      <c r="G40" s="344">
        <v>3</v>
      </c>
      <c r="H40" s="344">
        <v>0</v>
      </c>
      <c r="I40" s="344">
        <v>1</v>
      </c>
      <c r="J40" s="344">
        <v>1</v>
      </c>
      <c r="K40" s="344">
        <v>3</v>
      </c>
      <c r="L40" s="344">
        <v>28249</v>
      </c>
      <c r="M40" s="551" t="s">
        <v>976</v>
      </c>
    </row>
    <row r="41" spans="1:13" s="348" customFormat="1" ht="15.75" customHeight="1" thickBot="1">
      <c r="A41" s="554" t="s">
        <v>977</v>
      </c>
      <c r="B41" s="344">
        <v>5072</v>
      </c>
      <c r="C41" s="344">
        <v>5072</v>
      </c>
      <c r="D41" s="344">
        <v>800</v>
      </c>
      <c r="E41" s="344">
        <v>1</v>
      </c>
      <c r="F41" s="344">
        <v>1</v>
      </c>
      <c r="G41" s="344">
        <v>1</v>
      </c>
      <c r="H41" s="344">
        <v>0</v>
      </c>
      <c r="I41" s="344">
        <v>1</v>
      </c>
      <c r="J41" s="344">
        <v>2</v>
      </c>
      <c r="K41" s="344">
        <v>1</v>
      </c>
      <c r="L41" s="365">
        <v>21425</v>
      </c>
      <c r="M41" s="555" t="s">
        <v>978</v>
      </c>
    </row>
    <row r="42" spans="1:13" s="75" customFormat="1" ht="11.1" customHeight="1">
      <c r="A42" s="139" t="s">
        <v>1097</v>
      </c>
      <c r="B42" s="164"/>
      <c r="C42" s="120"/>
      <c r="D42" s="120"/>
      <c r="E42" s="120"/>
      <c r="F42" s="120"/>
      <c r="G42" s="120"/>
      <c r="H42" s="120"/>
      <c r="I42" s="120"/>
      <c r="J42" s="120"/>
      <c r="K42" s="120"/>
      <c r="L42" s="139"/>
      <c r="M42" s="61" t="s">
        <v>1096</v>
      </c>
    </row>
    <row r="43" spans="1:13" s="75" customFormat="1" ht="11.1" customHeight="1">
      <c r="A43" s="922" t="s">
        <v>979</v>
      </c>
      <c r="B43" s="922"/>
      <c r="C43" s="922"/>
      <c r="D43" s="922"/>
      <c r="E43" s="922"/>
      <c r="F43" s="922"/>
      <c r="G43" s="922"/>
      <c r="H43" s="922"/>
      <c r="I43" s="922"/>
      <c r="J43" s="922"/>
      <c r="K43" s="922"/>
      <c r="L43" s="922"/>
    </row>
    <row r="44" spans="1:13" s="36" customFormat="1" ht="27" customHeight="1">
      <c r="A44" s="922" t="s">
        <v>1038</v>
      </c>
      <c r="B44" s="922"/>
      <c r="C44" s="922"/>
      <c r="D44" s="922"/>
      <c r="E44" s="922"/>
      <c r="F44" s="922"/>
      <c r="G44" s="922"/>
      <c r="H44" s="922"/>
      <c r="I44" s="922"/>
      <c r="J44" s="922"/>
      <c r="K44" s="922"/>
      <c r="L44" s="922"/>
    </row>
    <row r="45" spans="1:13" s="36" customFormat="1" ht="15.75" customHeight="1">
      <c r="A45" s="165"/>
      <c r="B45" s="165"/>
      <c r="C45" s="65"/>
      <c r="D45" s="65"/>
      <c r="E45" s="65"/>
      <c r="F45" s="65"/>
      <c r="G45" s="65"/>
      <c r="H45" s="65"/>
      <c r="I45" s="65"/>
      <c r="J45" s="65"/>
      <c r="K45" s="65"/>
      <c r="L45" s="65"/>
    </row>
    <row r="46" spans="1:13" s="36" customFormat="1" ht="11.25">
      <c r="A46" s="165"/>
      <c r="B46" s="165"/>
      <c r="C46" s="65"/>
      <c r="D46" s="65"/>
      <c r="E46" s="65"/>
      <c r="F46" s="65"/>
      <c r="G46" s="65"/>
      <c r="H46" s="65"/>
      <c r="I46" s="65"/>
      <c r="J46" s="65"/>
      <c r="K46" s="65"/>
      <c r="L46" s="65"/>
    </row>
    <row r="47" spans="1:13" s="36" customFormat="1" ht="11.25">
      <c r="A47" s="165"/>
      <c r="B47" s="165"/>
      <c r="C47" s="65"/>
      <c r="D47" s="65"/>
      <c r="E47" s="65"/>
      <c r="F47" s="65"/>
      <c r="G47" s="65"/>
      <c r="H47" s="65"/>
      <c r="I47" s="65"/>
      <c r="J47" s="65"/>
      <c r="K47" s="65"/>
      <c r="L47" s="65"/>
    </row>
    <row r="48" spans="1:13" s="36" customFormat="1" ht="11.25">
      <c r="A48" s="165"/>
      <c r="B48" s="165"/>
      <c r="C48" s="65"/>
      <c r="D48" s="65"/>
      <c r="E48" s="65"/>
      <c r="F48" s="65"/>
      <c r="G48" s="65"/>
      <c r="H48" s="65"/>
      <c r="I48" s="65"/>
      <c r="J48" s="65"/>
      <c r="K48" s="65"/>
      <c r="L48" s="65"/>
    </row>
    <row r="49" spans="1:12" s="36" customFormat="1" ht="11.25">
      <c r="A49" s="165"/>
      <c r="B49" s="165"/>
      <c r="C49" s="65"/>
      <c r="D49" s="65"/>
      <c r="E49" s="65"/>
      <c r="F49" s="65"/>
      <c r="G49" s="65"/>
      <c r="H49" s="65"/>
      <c r="I49" s="65"/>
      <c r="J49" s="65"/>
      <c r="K49" s="65"/>
      <c r="L49" s="65"/>
    </row>
    <row r="50" spans="1:12" s="36" customFormat="1" ht="11.25">
      <c r="A50" s="165"/>
      <c r="B50" s="165"/>
      <c r="C50" s="65"/>
      <c r="D50" s="65"/>
      <c r="E50" s="65"/>
      <c r="F50" s="65"/>
      <c r="G50" s="65"/>
      <c r="H50" s="65"/>
      <c r="I50" s="65"/>
      <c r="J50" s="65"/>
      <c r="K50" s="65"/>
      <c r="L50" s="65"/>
    </row>
    <row r="51" spans="1:12" s="36" customFormat="1" ht="11.25">
      <c r="A51" s="165"/>
      <c r="B51" s="165"/>
      <c r="C51" s="65"/>
      <c r="D51" s="65"/>
      <c r="E51" s="65"/>
      <c r="F51" s="65"/>
      <c r="G51" s="65"/>
      <c r="H51" s="65"/>
      <c r="I51" s="65"/>
      <c r="J51" s="65"/>
      <c r="K51" s="65"/>
      <c r="L51" s="65"/>
    </row>
    <row r="52" spans="1:12" s="36" customFormat="1" ht="11.25">
      <c r="A52" s="165"/>
      <c r="B52" s="165"/>
      <c r="C52" s="65"/>
      <c r="D52" s="65"/>
      <c r="E52" s="65"/>
      <c r="F52" s="65"/>
      <c r="G52" s="65"/>
      <c r="H52" s="65"/>
      <c r="I52" s="65"/>
      <c r="J52" s="65"/>
      <c r="K52" s="65"/>
      <c r="L52" s="65"/>
    </row>
    <row r="53" spans="1:12" s="36" customFormat="1" ht="11.25">
      <c r="A53" s="165"/>
      <c r="B53" s="165"/>
      <c r="C53" s="65"/>
      <c r="D53" s="65"/>
      <c r="E53" s="65"/>
      <c r="F53" s="65"/>
      <c r="G53" s="65"/>
      <c r="H53" s="65"/>
      <c r="I53" s="65"/>
      <c r="J53" s="65"/>
      <c r="K53" s="65"/>
      <c r="L53" s="65"/>
    </row>
    <row r="54" spans="1:12" s="36" customFormat="1" ht="11.25">
      <c r="A54" s="165"/>
      <c r="B54" s="165"/>
      <c r="C54" s="65"/>
      <c r="D54" s="65"/>
      <c r="E54" s="65"/>
      <c r="F54" s="65"/>
      <c r="G54" s="65"/>
      <c r="H54" s="65"/>
      <c r="I54" s="65"/>
      <c r="J54" s="65"/>
      <c r="K54" s="65"/>
      <c r="L54" s="65"/>
    </row>
    <row r="55" spans="1:12" s="36" customFormat="1" ht="11.25">
      <c r="A55" s="165"/>
      <c r="B55" s="165"/>
      <c r="C55" s="65"/>
      <c r="D55" s="65"/>
      <c r="E55" s="65"/>
      <c r="F55" s="65"/>
      <c r="G55" s="65"/>
      <c r="H55" s="65"/>
      <c r="I55" s="65"/>
      <c r="J55" s="65"/>
      <c r="K55" s="65"/>
      <c r="L55" s="65"/>
    </row>
    <row r="56" spans="1:12" s="36" customFormat="1" ht="11.25">
      <c r="A56" s="165"/>
      <c r="B56" s="165"/>
      <c r="C56" s="65"/>
      <c r="D56" s="65"/>
      <c r="E56" s="65"/>
      <c r="F56" s="65"/>
      <c r="G56" s="65"/>
      <c r="H56" s="65"/>
      <c r="I56" s="65"/>
      <c r="J56" s="65"/>
      <c r="K56" s="65"/>
      <c r="L56" s="65"/>
    </row>
    <row r="57" spans="1:12" s="36" customFormat="1" ht="11.25">
      <c r="A57" s="165"/>
      <c r="B57" s="165"/>
      <c r="C57" s="65"/>
      <c r="D57" s="65"/>
      <c r="E57" s="65"/>
      <c r="F57" s="65"/>
      <c r="G57" s="65"/>
      <c r="H57" s="65"/>
      <c r="I57" s="65"/>
      <c r="J57" s="65"/>
      <c r="K57" s="65"/>
      <c r="L57" s="65"/>
    </row>
    <row r="58" spans="1:12" s="36" customFormat="1" ht="11.25">
      <c r="A58" s="165"/>
      <c r="B58" s="165"/>
      <c r="C58" s="65"/>
      <c r="D58" s="65"/>
      <c r="E58" s="65"/>
      <c r="F58" s="65"/>
      <c r="G58" s="65"/>
      <c r="H58" s="65"/>
      <c r="I58" s="65"/>
      <c r="J58" s="65"/>
      <c r="K58" s="65"/>
      <c r="L58" s="65"/>
    </row>
    <row r="59" spans="1:12" s="36" customFormat="1" ht="11.25">
      <c r="A59" s="165"/>
      <c r="B59" s="165"/>
      <c r="C59" s="65"/>
      <c r="D59" s="65"/>
      <c r="E59" s="65"/>
      <c r="F59" s="65"/>
      <c r="G59" s="65"/>
      <c r="H59" s="65"/>
      <c r="I59" s="65"/>
      <c r="J59" s="65"/>
      <c r="K59" s="65"/>
      <c r="L59" s="65"/>
    </row>
    <row r="60" spans="1:12" s="36" customFormat="1" ht="11.25">
      <c r="A60" s="165"/>
      <c r="B60" s="165"/>
      <c r="C60" s="65"/>
      <c r="D60" s="65"/>
      <c r="E60" s="65"/>
      <c r="F60" s="65"/>
      <c r="G60" s="65"/>
      <c r="H60" s="65"/>
      <c r="I60" s="65"/>
      <c r="J60" s="65"/>
      <c r="K60" s="65"/>
      <c r="L60" s="65"/>
    </row>
    <row r="61" spans="1:12" s="36" customFormat="1" ht="11.25">
      <c r="C61" s="65"/>
      <c r="D61" s="65"/>
      <c r="E61" s="65"/>
      <c r="F61" s="65"/>
      <c r="G61" s="65"/>
      <c r="H61" s="65"/>
      <c r="I61" s="65"/>
      <c r="J61" s="65"/>
      <c r="K61" s="65"/>
      <c r="L61" s="65"/>
    </row>
    <row r="62" spans="1:12" s="36" customFormat="1" ht="11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</row>
    <row r="63" spans="1:12" s="36" customFormat="1" ht="11.2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</row>
    <row r="64" spans="1:12" s="36" customFormat="1" ht="11.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</row>
    <row r="65" spans="1:12" s="36" customFormat="1" ht="11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</row>
    <row r="66" spans="1:12" s="36" customFormat="1" ht="11.2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</row>
    <row r="67" spans="1:12" s="36" customFormat="1" ht="11.2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</row>
    <row r="68" spans="1:12" s="36" customFormat="1" ht="11.2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</row>
    <row r="69" spans="1:12" s="36" customFormat="1" ht="11.2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</row>
    <row r="70" spans="1:12" s="36" customFormat="1" ht="11.2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</row>
    <row r="71" spans="1:12" s="36" customFormat="1" ht="11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</row>
    <row r="72" spans="1:12" s="36" customFormat="1" ht="11.2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</row>
    <row r="73" spans="1:12" s="36" customFormat="1" ht="11.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</row>
    <row r="74" spans="1:12" s="36" customFormat="1" ht="11.2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</row>
    <row r="75" spans="1:12" s="36" customFormat="1" ht="11.2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</row>
    <row r="76" spans="1:12" s="36" customFormat="1" ht="11.2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</row>
    <row r="77" spans="1:12" s="36" customFormat="1" ht="11.2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</row>
    <row r="78" spans="1:12" s="36" customFormat="1" ht="11.2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</row>
    <row r="79" spans="1:12" s="36" customFormat="1" ht="11.2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</row>
    <row r="80" spans="1:12" s="36" customFormat="1" ht="11.2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</row>
    <row r="81" spans="1:12" s="36" customFormat="1" ht="11.2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</row>
    <row r="82" spans="1:12" s="36" customFormat="1" ht="11.2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</row>
    <row r="83" spans="1:12" s="36" customFormat="1" ht="11.2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</row>
    <row r="84" spans="1:12" s="36" customFormat="1" ht="11.2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</row>
    <row r="85" spans="1:12" s="36" customFormat="1" ht="11.2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</row>
    <row r="86" spans="1:12" s="36" customFormat="1" ht="11.2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</row>
    <row r="87" spans="1:12" s="36" customFormat="1" ht="11.2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</row>
    <row r="88" spans="1:12" s="36" customFormat="1" ht="11.2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</row>
    <row r="89" spans="1:12" s="36" customFormat="1" ht="11.2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</row>
    <row r="90" spans="1:12" s="36" customFormat="1" ht="11.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</row>
    <row r="91" spans="1:12" s="36" customFormat="1" ht="11.2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</row>
    <row r="92" spans="1:12" s="36" customFormat="1" ht="11.2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</row>
    <row r="93" spans="1:12" s="36" customFormat="1" ht="11.2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</row>
    <row r="94" spans="1:12" s="36" customFormat="1" ht="11.2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</row>
    <row r="95" spans="1:12" s="36" customFormat="1" ht="11.2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</row>
    <row r="96" spans="1:12" s="36" customFormat="1" ht="11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</row>
    <row r="97" spans="1:12" s="36" customFormat="1" ht="11.2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</row>
    <row r="98" spans="1:12" s="36" customFormat="1" ht="11.2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</row>
    <row r="99" spans="1:12" s="36" customFormat="1" ht="11.2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</row>
    <row r="100" spans="1:12" s="36" customFormat="1" ht="11.2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</row>
    <row r="101" spans="1:12" s="36" customFormat="1" ht="11.2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</row>
    <row r="102" spans="1:12" s="36" customFormat="1" ht="11.2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</row>
    <row r="103" spans="1:12" s="36" customFormat="1" ht="11.2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</row>
    <row r="104" spans="1:12" s="36" customFormat="1" ht="11.2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</row>
    <row r="105" spans="1:12" s="36" customFormat="1" ht="11.2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</row>
    <row r="106" spans="1:12" s="36" customFormat="1" ht="11.2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</row>
    <row r="107" spans="1:12" s="36" customFormat="1" ht="11.2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</row>
    <row r="108" spans="1:12" s="36" customFormat="1" ht="11.2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</row>
    <row r="109" spans="1:12" s="36" customFormat="1" ht="11.2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</row>
    <row r="110" spans="1:12" s="36" customFormat="1" ht="11.2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</row>
    <row r="111" spans="1:12" s="36" customFormat="1" ht="11.2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</row>
    <row r="112" spans="1:12" s="36" customFormat="1" ht="11.2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</row>
    <row r="113" spans="1:12" s="36" customFormat="1" ht="11.2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</row>
    <row r="114" spans="1:12" s="36" customFormat="1" ht="11.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</row>
    <row r="115" spans="1:12" s="36" customFormat="1" ht="11.2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</row>
    <row r="116" spans="1:12" s="36" customFormat="1" ht="11.2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</row>
    <row r="117" spans="1:12" s="36" customFormat="1" ht="11.2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</row>
  </sheetData>
  <sheetProtection selectLockedCells="1"/>
  <mergeCells count="21">
    <mergeCell ref="A44:L44"/>
    <mergeCell ref="A3:F3"/>
    <mergeCell ref="G3:M3"/>
    <mergeCell ref="G4:M4"/>
    <mergeCell ref="A6:A9"/>
    <mergeCell ref="B6:B9"/>
    <mergeCell ref="C6:D6"/>
    <mergeCell ref="E6:F6"/>
    <mergeCell ref="G6:K6"/>
    <mergeCell ref="L6:L9"/>
    <mergeCell ref="M6:M9"/>
    <mergeCell ref="I7:I9"/>
    <mergeCell ref="J7:J9"/>
    <mergeCell ref="K7:K9"/>
    <mergeCell ref="A43:L43"/>
    <mergeCell ref="C7:C9"/>
    <mergeCell ref="D7:D9"/>
    <mergeCell ref="E7:E9"/>
    <mergeCell ref="F7:F9"/>
    <mergeCell ref="G7:G9"/>
    <mergeCell ref="H7:H9"/>
  </mergeCells>
  <phoneticPr fontId="19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firstPageNumber="405" pageOrder="overThenDown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35"/>
  <sheetViews>
    <sheetView view="pageBreakPreview" zoomScaleNormal="100" zoomScaleSheetLayoutView="100" workbookViewId="0">
      <selection activeCell="D21" sqref="D21"/>
    </sheetView>
  </sheetViews>
  <sheetFormatPr defaultRowHeight="14.25"/>
  <cols>
    <col min="1" max="7" width="9" style="3"/>
    <col min="8" max="9" width="9" style="4"/>
    <col min="10" max="16" width="9" style="3"/>
    <col min="17" max="16384" width="9" style="4"/>
  </cols>
  <sheetData>
    <row r="1" spans="1:16" s="2" customFormat="1" ht="12">
      <c r="A1" s="1" t="s">
        <v>1048</v>
      </c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</row>
    <row r="2" spans="1:16" s="2" customFormat="1" ht="12">
      <c r="A2" s="1"/>
      <c r="B2" s="1"/>
      <c r="C2" s="1"/>
      <c r="D2" s="1"/>
      <c r="E2" s="1"/>
      <c r="F2" s="1"/>
      <c r="G2" s="1"/>
      <c r="J2" s="1"/>
      <c r="K2" s="1"/>
      <c r="L2" s="1"/>
      <c r="M2" s="1"/>
      <c r="N2" s="1"/>
      <c r="O2" s="1"/>
      <c r="P2" s="1"/>
    </row>
    <row r="3" spans="1:16" s="2" customFormat="1" ht="12">
      <c r="A3" s="1"/>
      <c r="B3" s="1"/>
      <c r="C3" s="1"/>
      <c r="D3" s="1"/>
      <c r="E3" s="1"/>
      <c r="F3" s="1"/>
      <c r="G3" s="1"/>
      <c r="J3" s="1"/>
      <c r="K3" s="1"/>
      <c r="L3" s="1"/>
      <c r="M3" s="1"/>
      <c r="N3" s="1"/>
      <c r="O3" s="1"/>
      <c r="P3" s="1"/>
    </row>
    <row r="4" spans="1:16" s="2" customFormat="1" ht="12">
      <c r="A4" s="1"/>
      <c r="B4" s="1"/>
      <c r="C4" s="1"/>
      <c r="D4" s="1"/>
      <c r="E4" s="1"/>
      <c r="F4" s="1"/>
      <c r="G4" s="1"/>
      <c r="J4" s="1"/>
      <c r="K4" s="1"/>
      <c r="L4" s="1"/>
      <c r="M4" s="1"/>
      <c r="N4" s="1"/>
      <c r="O4" s="1"/>
      <c r="P4" s="1"/>
    </row>
    <row r="5" spans="1:16" s="2" customFormat="1">
      <c r="A5" s="5"/>
      <c r="B5" s="5"/>
      <c r="C5" s="6"/>
      <c r="D5" s="6"/>
      <c r="F5" s="5"/>
      <c r="G5" s="6"/>
      <c r="H5" s="7"/>
      <c r="I5" s="7"/>
      <c r="J5" s="1"/>
      <c r="K5" s="1"/>
      <c r="L5" s="1"/>
      <c r="M5" s="1"/>
      <c r="N5" s="1"/>
      <c r="O5" s="1"/>
      <c r="P5" s="1"/>
    </row>
    <row r="6" spans="1:16" s="2" customFormat="1">
      <c r="B6" s="5"/>
      <c r="C6" s="6"/>
      <c r="D6" s="6"/>
      <c r="F6" s="5"/>
      <c r="G6" s="6"/>
      <c r="H6" s="7"/>
      <c r="I6" s="7"/>
      <c r="J6" s="1"/>
      <c r="K6" s="1"/>
      <c r="L6" s="1"/>
      <c r="M6" s="1"/>
      <c r="N6" s="1"/>
      <c r="O6" s="1"/>
      <c r="P6" s="1"/>
    </row>
    <row r="7" spans="1:16" s="2" customFormat="1">
      <c r="B7" s="5"/>
      <c r="C7" s="6"/>
      <c r="D7" s="6"/>
      <c r="F7" s="5"/>
      <c r="G7" s="6"/>
      <c r="H7" s="7"/>
      <c r="I7" s="7"/>
      <c r="J7" s="1"/>
      <c r="K7" s="1"/>
      <c r="L7" s="1"/>
      <c r="M7" s="1"/>
      <c r="N7" s="1"/>
      <c r="O7" s="1"/>
      <c r="P7" s="1"/>
    </row>
    <row r="8" spans="1:16" s="2" customFormat="1">
      <c r="A8" s="5" t="s">
        <v>4</v>
      </c>
      <c r="B8" s="5"/>
      <c r="C8" s="6"/>
      <c r="D8" s="6"/>
      <c r="F8" s="5"/>
      <c r="G8" s="6"/>
      <c r="H8" s="7"/>
      <c r="I8" s="7"/>
      <c r="J8" s="1"/>
      <c r="K8" s="1"/>
      <c r="L8" s="1"/>
      <c r="M8" s="1"/>
      <c r="N8" s="1"/>
      <c r="O8" s="1"/>
      <c r="P8" s="1"/>
    </row>
    <row r="9" spans="1:16" s="2" customFormat="1">
      <c r="A9" s="5" t="s">
        <v>5</v>
      </c>
      <c r="B9" s="5"/>
      <c r="C9" s="6"/>
      <c r="D9" s="6"/>
      <c r="F9" s="5"/>
      <c r="G9" s="6"/>
      <c r="H9" s="7"/>
      <c r="I9" s="7"/>
      <c r="J9" s="1"/>
      <c r="K9" s="1"/>
      <c r="L9" s="1"/>
      <c r="M9" s="1"/>
      <c r="N9" s="1"/>
      <c r="O9" s="1"/>
      <c r="P9" s="1"/>
    </row>
    <row r="10" spans="1:16" s="2" customFormat="1">
      <c r="A10" s="5" t="s">
        <v>6</v>
      </c>
      <c r="B10" s="5"/>
      <c r="C10" s="6"/>
      <c r="D10" s="6"/>
      <c r="F10" s="5"/>
      <c r="G10" s="6"/>
      <c r="H10" s="7"/>
      <c r="I10" s="7"/>
      <c r="J10" s="1"/>
      <c r="K10" s="1"/>
      <c r="L10" s="1"/>
      <c r="M10" s="1"/>
      <c r="N10" s="1"/>
      <c r="O10" s="1"/>
      <c r="P10" s="1"/>
    </row>
    <row r="11" spans="1:16" s="2" customFormat="1">
      <c r="A11" s="5" t="s">
        <v>7</v>
      </c>
      <c r="B11" s="5"/>
      <c r="C11" s="6"/>
      <c r="D11" s="6"/>
      <c r="F11" s="5"/>
      <c r="G11" s="6"/>
      <c r="H11" s="7"/>
      <c r="I11" s="7"/>
      <c r="J11" s="1"/>
      <c r="K11" s="1"/>
      <c r="L11" s="1"/>
      <c r="M11" s="1"/>
      <c r="N11" s="1"/>
      <c r="O11" s="1"/>
      <c r="P11" s="1"/>
    </row>
    <row r="12" spans="1:16" s="2" customFormat="1">
      <c r="A12" s="5" t="s">
        <v>445</v>
      </c>
      <c r="B12" s="5"/>
      <c r="C12" s="6"/>
      <c r="D12" s="6"/>
      <c r="F12" s="5"/>
      <c r="G12" s="6"/>
      <c r="H12" s="7"/>
      <c r="I12" s="7"/>
      <c r="J12" s="1"/>
      <c r="K12" s="1"/>
      <c r="L12" s="1"/>
      <c r="M12" s="1"/>
      <c r="N12" s="1"/>
      <c r="O12" s="1"/>
      <c r="P12" s="1"/>
    </row>
    <row r="13" spans="1:16" s="2" customFormat="1">
      <c r="A13" s="5" t="s">
        <v>446</v>
      </c>
      <c r="B13" s="5"/>
      <c r="C13" s="6"/>
      <c r="D13" s="6"/>
      <c r="F13" s="5"/>
      <c r="G13" s="6"/>
      <c r="H13" s="7"/>
      <c r="I13" s="7"/>
      <c r="J13" s="1"/>
      <c r="K13" s="1"/>
      <c r="L13" s="1"/>
      <c r="M13" s="1"/>
      <c r="N13" s="1"/>
      <c r="O13" s="1"/>
      <c r="P13" s="1"/>
    </row>
    <row r="14" spans="1:16" s="2" customFormat="1">
      <c r="A14" s="5" t="s">
        <v>404</v>
      </c>
      <c r="B14" s="5"/>
      <c r="C14" s="6"/>
      <c r="D14" s="6"/>
      <c r="F14" s="5"/>
      <c r="G14" s="6"/>
      <c r="H14" s="7"/>
      <c r="I14" s="7"/>
      <c r="J14" s="1"/>
      <c r="K14" s="1"/>
      <c r="L14" s="1"/>
      <c r="M14" s="1"/>
      <c r="N14" s="1"/>
      <c r="O14" s="1"/>
      <c r="P14" s="1"/>
    </row>
    <row r="15" spans="1:16" s="2" customFormat="1">
      <c r="A15" s="5" t="s">
        <v>447</v>
      </c>
      <c r="B15" s="5"/>
      <c r="C15" s="6"/>
      <c r="D15" s="6"/>
      <c r="F15" s="5"/>
      <c r="G15" s="6"/>
      <c r="H15" s="7"/>
      <c r="I15" s="7"/>
      <c r="J15" s="1"/>
      <c r="K15" s="1"/>
      <c r="L15" s="1"/>
      <c r="M15" s="1"/>
      <c r="N15" s="1"/>
      <c r="O15" s="1"/>
      <c r="P15" s="1"/>
    </row>
    <row r="16" spans="1:16" s="2" customFormat="1">
      <c r="A16" s="5" t="s">
        <v>448</v>
      </c>
      <c r="B16" s="5"/>
      <c r="C16" s="6"/>
      <c r="D16" s="6"/>
      <c r="F16" s="5"/>
      <c r="G16" s="6"/>
      <c r="H16" s="7"/>
      <c r="I16" s="7"/>
      <c r="J16" s="1"/>
      <c r="K16" s="1"/>
      <c r="L16" s="1"/>
      <c r="M16" s="1"/>
      <c r="N16" s="1"/>
      <c r="O16" s="1"/>
      <c r="P16" s="1"/>
    </row>
    <row r="17" spans="1:16" s="2" customFormat="1">
      <c r="A17" s="5" t="s">
        <v>449</v>
      </c>
      <c r="B17" s="5"/>
      <c r="C17" s="6"/>
      <c r="D17" s="6"/>
      <c r="F17" s="5"/>
      <c r="G17" s="6"/>
      <c r="H17" s="7"/>
      <c r="I17" s="7"/>
      <c r="J17" s="1"/>
      <c r="K17" s="1"/>
      <c r="L17" s="1"/>
      <c r="M17" s="1"/>
      <c r="N17" s="1"/>
      <c r="O17" s="1"/>
      <c r="P17" s="1"/>
    </row>
    <row r="18" spans="1:16" s="2" customFormat="1">
      <c r="A18" s="5" t="s">
        <v>450</v>
      </c>
      <c r="B18" s="5"/>
      <c r="C18" s="6"/>
      <c r="D18" s="6"/>
      <c r="F18" s="5"/>
      <c r="G18" s="6"/>
      <c r="H18" s="7"/>
      <c r="I18" s="7"/>
      <c r="J18" s="1"/>
      <c r="K18" s="1"/>
      <c r="L18" s="1"/>
      <c r="M18" s="1"/>
      <c r="N18" s="1"/>
      <c r="O18" s="1"/>
      <c r="P18" s="1"/>
    </row>
    <row r="19" spans="1:16" s="2" customFormat="1">
      <c r="A19" s="5" t="s">
        <v>451</v>
      </c>
      <c r="B19" s="5"/>
      <c r="C19" s="6"/>
      <c r="D19" s="6"/>
      <c r="F19" s="5"/>
      <c r="G19" s="6"/>
      <c r="H19" s="7"/>
      <c r="I19" s="7"/>
      <c r="J19" s="1"/>
      <c r="K19" s="1"/>
      <c r="L19" s="1"/>
      <c r="M19" s="1"/>
      <c r="N19" s="1"/>
      <c r="O19" s="1"/>
      <c r="P19" s="1"/>
    </row>
    <row r="20" spans="1:16" s="2" customFormat="1">
      <c r="A20" s="5" t="s">
        <v>452</v>
      </c>
      <c r="B20" s="5"/>
      <c r="C20" s="6"/>
      <c r="D20" s="6"/>
      <c r="F20" s="5"/>
      <c r="G20" s="6"/>
      <c r="H20" s="7"/>
      <c r="I20" s="7"/>
      <c r="J20" s="1"/>
      <c r="K20" s="1"/>
      <c r="L20" s="1"/>
      <c r="M20" s="1"/>
      <c r="N20" s="1"/>
      <c r="O20" s="1"/>
      <c r="P20" s="1"/>
    </row>
    <row r="21" spans="1:16" s="2" customFormat="1">
      <c r="A21" s="5" t="s">
        <v>453</v>
      </c>
      <c r="B21" s="5"/>
      <c r="C21" s="6"/>
      <c r="D21" s="6"/>
      <c r="F21" s="5"/>
      <c r="G21" s="6"/>
      <c r="H21" s="7"/>
      <c r="I21" s="7"/>
      <c r="J21" s="1"/>
      <c r="K21" s="1"/>
      <c r="L21" s="1"/>
      <c r="M21" s="1"/>
      <c r="N21" s="1"/>
      <c r="O21" s="1"/>
      <c r="P21" s="1"/>
    </row>
    <row r="22" spans="1:16" s="2" customFormat="1">
      <c r="A22" s="5" t="s">
        <v>454</v>
      </c>
      <c r="B22" s="5"/>
      <c r="C22" s="6"/>
      <c r="D22" s="6"/>
      <c r="F22" s="5"/>
      <c r="G22" s="6"/>
      <c r="H22" s="7"/>
      <c r="I22" s="7"/>
      <c r="J22" s="1"/>
      <c r="K22" s="1"/>
      <c r="L22" s="1"/>
      <c r="M22" s="1"/>
      <c r="N22" s="1"/>
      <c r="O22" s="1"/>
      <c r="P22" s="1"/>
    </row>
    <row r="23" spans="1:16" s="2" customFormat="1">
      <c r="A23" s="5" t="s">
        <v>541</v>
      </c>
      <c r="B23" s="5"/>
      <c r="C23" s="6"/>
      <c r="D23" s="6"/>
      <c r="F23" s="5"/>
      <c r="G23" s="6"/>
      <c r="H23" s="7"/>
      <c r="I23" s="7"/>
      <c r="J23" s="1"/>
      <c r="K23" s="1"/>
      <c r="L23" s="1"/>
      <c r="M23" s="1"/>
      <c r="N23" s="1"/>
      <c r="O23" s="1"/>
      <c r="P23" s="1"/>
    </row>
    <row r="24" spans="1:16" s="2" customFormat="1">
      <c r="A24" s="5" t="s">
        <v>455</v>
      </c>
      <c r="B24" s="5"/>
      <c r="C24" s="6"/>
      <c r="D24" s="6"/>
      <c r="F24" s="5"/>
      <c r="G24" s="6"/>
      <c r="H24" s="7"/>
      <c r="I24" s="7"/>
      <c r="J24" s="1"/>
      <c r="K24" s="1"/>
      <c r="L24" s="1"/>
      <c r="M24" s="1"/>
      <c r="N24" s="1"/>
      <c r="O24" s="1"/>
      <c r="P24" s="1"/>
    </row>
    <row r="25" spans="1:16" s="2" customFormat="1">
      <c r="A25" s="5" t="s">
        <v>456</v>
      </c>
      <c r="B25" s="5"/>
      <c r="C25" s="6"/>
      <c r="D25" s="6"/>
      <c r="F25" s="5"/>
      <c r="G25" s="6"/>
      <c r="H25" s="7"/>
      <c r="I25" s="7"/>
      <c r="J25" s="1"/>
      <c r="K25" s="1"/>
      <c r="L25" s="1"/>
      <c r="M25" s="1"/>
      <c r="N25" s="1"/>
      <c r="O25" s="1"/>
      <c r="P25" s="1"/>
    </row>
    <row r="26" spans="1:16" s="2" customFormat="1">
      <c r="A26" s="5" t="s">
        <v>457</v>
      </c>
      <c r="B26" s="5"/>
      <c r="C26" s="6"/>
      <c r="D26" s="6"/>
      <c r="F26" s="5"/>
      <c r="G26" s="6"/>
      <c r="H26" s="7"/>
      <c r="I26" s="7"/>
      <c r="J26" s="1"/>
      <c r="K26" s="1"/>
      <c r="L26" s="1"/>
      <c r="M26" s="1"/>
      <c r="N26" s="1"/>
      <c r="O26" s="1"/>
      <c r="P26" s="1"/>
    </row>
    <row r="27" spans="1:16" s="2" customFormat="1">
      <c r="A27" s="5" t="s">
        <v>458</v>
      </c>
      <c r="B27" s="5"/>
      <c r="C27" s="6"/>
      <c r="D27" s="6"/>
      <c r="F27" s="5"/>
      <c r="G27" s="6"/>
      <c r="H27" s="7"/>
      <c r="I27" s="7"/>
      <c r="J27" s="1"/>
      <c r="K27" s="1"/>
      <c r="L27" s="1"/>
      <c r="M27" s="1"/>
      <c r="N27" s="1"/>
      <c r="O27" s="1"/>
      <c r="P27" s="1"/>
    </row>
    <row r="28" spans="1:16" s="2" customFormat="1">
      <c r="A28" s="5" t="s">
        <v>460</v>
      </c>
      <c r="B28" s="5"/>
      <c r="C28" s="6"/>
      <c r="D28" s="6"/>
      <c r="F28" s="5"/>
      <c r="G28" s="6"/>
      <c r="H28" s="7"/>
      <c r="I28" s="7"/>
      <c r="J28" s="1"/>
      <c r="K28" s="1"/>
      <c r="L28" s="1"/>
      <c r="M28" s="1"/>
      <c r="N28" s="1"/>
      <c r="O28" s="1"/>
      <c r="P28" s="1"/>
    </row>
    <row r="29" spans="1:16" s="2" customFormat="1">
      <c r="A29" s="5" t="s">
        <v>459</v>
      </c>
      <c r="B29" s="1"/>
      <c r="C29" s="1"/>
      <c r="D29" s="1"/>
      <c r="E29" s="1"/>
      <c r="F29" s="1"/>
      <c r="G29" s="1"/>
      <c r="J29" s="1"/>
      <c r="K29" s="1"/>
      <c r="L29" s="1"/>
      <c r="M29" s="1"/>
      <c r="N29" s="1"/>
      <c r="O29" s="1"/>
      <c r="P29" s="1"/>
    </row>
    <row r="30" spans="1:16" s="2" customFormat="1" ht="12">
      <c r="A30" s="1"/>
      <c r="B30" s="1"/>
      <c r="C30" s="1"/>
      <c r="D30" s="1"/>
      <c r="E30" s="1"/>
      <c r="F30" s="1"/>
      <c r="G30" s="1"/>
      <c r="J30" s="1"/>
      <c r="K30" s="1"/>
      <c r="L30" s="1"/>
      <c r="M30" s="1"/>
      <c r="N30" s="1"/>
      <c r="O30" s="1"/>
      <c r="P30" s="1"/>
    </row>
    <row r="31" spans="1:16">
      <c r="J31" s="1"/>
    </row>
    <row r="32" spans="1:16">
      <c r="J32" s="1"/>
    </row>
    <row r="34" spans="10:10">
      <c r="J34" s="4"/>
    </row>
    <row r="35" spans="10:10">
      <c r="J35" s="4"/>
    </row>
  </sheetData>
  <phoneticPr fontId="39" type="noConversion"/>
  <pageMargins left="0.70866141732283472" right="0.70866141732283472" top="1.9685039370078741" bottom="0.78740157480314965" header="0" footer="0.39370078740157483"/>
  <pageSetup paperSize="9" scale="88" pageOrder="overThenDown" orientation="portrait" verticalDpi="300" r:id="rId1"/>
  <headerFooter alignWithMargins="0">
    <oddHeader xml:space="preserve">&amp;R                                                            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V103"/>
  <sheetViews>
    <sheetView view="pageBreakPreview" topLeftCell="A19" zoomScaleNormal="100" zoomScaleSheetLayoutView="100" workbookViewId="0">
      <selection activeCell="R39" sqref="R39"/>
    </sheetView>
  </sheetViews>
  <sheetFormatPr defaultRowHeight="14.25"/>
  <cols>
    <col min="1" max="1" width="6.75" style="67" customWidth="1"/>
    <col min="2" max="2" width="6.125" style="32" customWidth="1"/>
    <col min="3" max="3" width="7.375" style="32" customWidth="1"/>
    <col min="4" max="4" width="6.125" style="32" customWidth="1"/>
    <col min="5" max="5" width="7.125" style="32" customWidth="1"/>
    <col min="6" max="8" width="6.125" style="32" customWidth="1"/>
    <col min="9" max="9" width="6.625" style="33" customWidth="1"/>
    <col min="10" max="11" width="6.125" style="33" customWidth="1"/>
    <col min="12" max="12" width="6.125" style="32" customWidth="1"/>
    <col min="13" max="13" width="5.625" style="32" customWidth="1"/>
    <col min="14" max="17" width="6.125" style="32" customWidth="1"/>
    <col min="18" max="19" width="5.875" style="32" customWidth="1"/>
    <col min="20" max="22" width="5.375" style="32" customWidth="1"/>
    <col min="23" max="24" width="5.125" style="32" customWidth="1"/>
    <col min="25" max="25" width="9.875" style="32" customWidth="1"/>
    <col min="26" max="26" width="10" style="32" customWidth="1"/>
    <col min="27" max="16384" width="9" style="32"/>
  </cols>
  <sheetData>
    <row r="1" spans="1:27" s="84" customFormat="1" ht="14.1" customHeight="1">
      <c r="A1" s="81" t="s">
        <v>1085</v>
      </c>
      <c r="I1" s="434"/>
      <c r="J1" s="434"/>
      <c r="K1" s="434"/>
      <c r="Z1" s="143" t="s">
        <v>1086</v>
      </c>
    </row>
    <row r="2" spans="1:27" ht="14.1" customHeight="1">
      <c r="A2" s="30"/>
      <c r="Z2" s="31"/>
    </row>
    <row r="3" spans="1:27" s="487" customFormat="1" ht="20.100000000000001" customHeight="1">
      <c r="A3" s="932" t="s">
        <v>433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 t="s">
        <v>434</v>
      </c>
      <c r="O3" s="932"/>
      <c r="P3" s="932"/>
      <c r="Q3" s="932"/>
      <c r="R3" s="932"/>
      <c r="S3" s="932"/>
      <c r="T3" s="932"/>
      <c r="U3" s="932"/>
      <c r="V3" s="932"/>
      <c r="W3" s="932"/>
      <c r="X3" s="932"/>
      <c r="Y3" s="932"/>
      <c r="Z3" s="932"/>
      <c r="AA3" s="34"/>
    </row>
    <row r="4" spans="1:27" s="478" customFormat="1" ht="24" customHeight="1">
      <c r="L4" s="721"/>
      <c r="M4" s="721"/>
      <c r="N4" s="721"/>
      <c r="O4" s="721"/>
      <c r="P4" s="721"/>
      <c r="Q4" s="721"/>
      <c r="R4" s="721"/>
      <c r="S4" s="721"/>
      <c r="T4" s="721"/>
      <c r="U4" s="721"/>
      <c r="V4" s="721"/>
      <c r="W4" s="721"/>
      <c r="X4" s="721"/>
      <c r="Y4" s="721"/>
      <c r="Z4" s="721"/>
    </row>
    <row r="5" spans="1:27" s="23" customFormat="1" ht="18" customHeight="1" thickBot="1">
      <c r="A5" s="23" t="s">
        <v>443</v>
      </c>
      <c r="I5" s="35"/>
      <c r="J5" s="35"/>
      <c r="Z5" s="31" t="s">
        <v>444</v>
      </c>
    </row>
    <row r="6" spans="1:27" s="36" customFormat="1" ht="15.95" customHeight="1">
      <c r="A6" s="956" t="s">
        <v>660</v>
      </c>
      <c r="B6" s="959" t="s">
        <v>661</v>
      </c>
      <c r="C6" s="949"/>
      <c r="D6" s="945" t="s">
        <v>662</v>
      </c>
      <c r="E6" s="949"/>
      <c r="F6" s="945" t="s">
        <v>663</v>
      </c>
      <c r="G6" s="949"/>
      <c r="H6" s="945" t="s">
        <v>664</v>
      </c>
      <c r="I6" s="949"/>
      <c r="J6" s="945" t="s">
        <v>665</v>
      </c>
      <c r="K6" s="949"/>
      <c r="L6" s="945" t="s">
        <v>666</v>
      </c>
      <c r="M6" s="946"/>
      <c r="N6" s="946" t="s">
        <v>914</v>
      </c>
      <c r="O6" s="949"/>
      <c r="P6" s="946" t="s">
        <v>913</v>
      </c>
      <c r="Q6" s="949"/>
      <c r="R6" s="945" t="s">
        <v>667</v>
      </c>
      <c r="S6" s="946"/>
      <c r="T6" s="946"/>
      <c r="U6" s="946"/>
      <c r="V6" s="946"/>
      <c r="W6" s="946"/>
      <c r="X6" s="949"/>
      <c r="Y6" s="951" t="s">
        <v>668</v>
      </c>
      <c r="Z6" s="942" t="s">
        <v>669</v>
      </c>
    </row>
    <row r="7" spans="1:27" s="36" customFormat="1" ht="15.95" customHeight="1">
      <c r="A7" s="957"/>
      <c r="B7" s="960"/>
      <c r="C7" s="950"/>
      <c r="D7" s="947"/>
      <c r="E7" s="950"/>
      <c r="F7" s="947"/>
      <c r="G7" s="950"/>
      <c r="H7" s="947"/>
      <c r="I7" s="950"/>
      <c r="J7" s="947"/>
      <c r="K7" s="950"/>
      <c r="L7" s="947"/>
      <c r="M7" s="948"/>
      <c r="N7" s="948"/>
      <c r="O7" s="950"/>
      <c r="P7" s="948"/>
      <c r="Q7" s="950"/>
      <c r="R7" s="947"/>
      <c r="S7" s="948"/>
      <c r="T7" s="948"/>
      <c r="U7" s="948"/>
      <c r="V7" s="948"/>
      <c r="W7" s="948"/>
      <c r="X7" s="950"/>
      <c r="Y7" s="952"/>
      <c r="Z7" s="943"/>
    </row>
    <row r="8" spans="1:27" s="36" customFormat="1" ht="15.95" customHeight="1">
      <c r="A8" s="957"/>
      <c r="B8" s="940" t="s">
        <v>670</v>
      </c>
      <c r="C8" s="938" t="s">
        <v>671</v>
      </c>
      <c r="D8" s="938" t="s">
        <v>670</v>
      </c>
      <c r="E8" s="938" t="s">
        <v>671</v>
      </c>
      <c r="F8" s="938" t="s">
        <v>670</v>
      </c>
      <c r="G8" s="938" t="s">
        <v>671</v>
      </c>
      <c r="H8" s="938" t="s">
        <v>670</v>
      </c>
      <c r="I8" s="938" t="s">
        <v>671</v>
      </c>
      <c r="J8" s="938" t="s">
        <v>670</v>
      </c>
      <c r="K8" s="938" t="s">
        <v>671</v>
      </c>
      <c r="L8" s="938" t="s">
        <v>670</v>
      </c>
      <c r="M8" s="935" t="s">
        <v>671</v>
      </c>
      <c r="N8" s="954" t="s">
        <v>670</v>
      </c>
      <c r="O8" s="938" t="s">
        <v>671</v>
      </c>
      <c r="P8" s="954" t="s">
        <v>670</v>
      </c>
      <c r="Q8" s="938" t="s">
        <v>671</v>
      </c>
      <c r="R8" s="937" t="s">
        <v>672</v>
      </c>
      <c r="S8" s="937" t="s">
        <v>673</v>
      </c>
      <c r="T8" s="937" t="s">
        <v>359</v>
      </c>
      <c r="U8" s="937" t="s">
        <v>360</v>
      </c>
      <c r="V8" s="933" t="s">
        <v>361</v>
      </c>
      <c r="W8" s="933" t="s">
        <v>655</v>
      </c>
      <c r="X8" s="933" t="s">
        <v>656</v>
      </c>
      <c r="Y8" s="952"/>
      <c r="Z8" s="943"/>
    </row>
    <row r="9" spans="1:27" s="36" customFormat="1" ht="15.95" customHeight="1">
      <c r="A9" s="958"/>
      <c r="B9" s="941"/>
      <c r="C9" s="939"/>
      <c r="D9" s="939"/>
      <c r="E9" s="939"/>
      <c r="F9" s="939"/>
      <c r="G9" s="939"/>
      <c r="H9" s="939"/>
      <c r="I9" s="939"/>
      <c r="J9" s="939"/>
      <c r="K9" s="939"/>
      <c r="L9" s="939"/>
      <c r="M9" s="936"/>
      <c r="N9" s="955"/>
      <c r="O9" s="939"/>
      <c r="P9" s="955"/>
      <c r="Q9" s="939"/>
      <c r="R9" s="934"/>
      <c r="S9" s="934"/>
      <c r="T9" s="934"/>
      <c r="U9" s="934"/>
      <c r="V9" s="934"/>
      <c r="W9" s="934"/>
      <c r="X9" s="934"/>
      <c r="Y9" s="953"/>
      <c r="Z9" s="944"/>
    </row>
    <row r="10" spans="1:27" s="42" customFormat="1" ht="18" customHeight="1">
      <c r="A10" s="37" t="s">
        <v>741</v>
      </c>
      <c r="B10" s="38">
        <v>49</v>
      </c>
      <c r="C10" s="38">
        <v>4351</v>
      </c>
      <c r="D10" s="38">
        <v>5</v>
      </c>
      <c r="E10" s="38">
        <v>1627</v>
      </c>
      <c r="F10" s="38">
        <v>4</v>
      </c>
      <c r="G10" s="38">
        <v>656</v>
      </c>
      <c r="H10" s="38">
        <v>15</v>
      </c>
      <c r="I10" s="38">
        <v>867</v>
      </c>
      <c r="J10" s="38">
        <v>10</v>
      </c>
      <c r="K10" s="38">
        <v>514</v>
      </c>
      <c r="L10" s="39">
        <v>8</v>
      </c>
      <c r="M10" s="39">
        <v>347</v>
      </c>
      <c r="N10" s="39">
        <v>6</v>
      </c>
      <c r="O10" s="39">
        <v>324</v>
      </c>
      <c r="P10" s="39">
        <v>1</v>
      </c>
      <c r="Q10" s="39">
        <v>16</v>
      </c>
      <c r="R10" s="39">
        <v>102.33500000000001</v>
      </c>
      <c r="S10" s="39">
        <v>148.29</v>
      </c>
      <c r="T10" s="39">
        <v>397.77000000000004</v>
      </c>
      <c r="U10" s="39">
        <v>111.69</v>
      </c>
      <c r="V10" s="39">
        <v>386.31310000000002</v>
      </c>
      <c r="W10" s="39">
        <v>118.32</v>
      </c>
      <c r="X10" s="39">
        <v>0</v>
      </c>
      <c r="Y10" s="40">
        <v>61735.123</v>
      </c>
      <c r="Z10" s="41" t="s">
        <v>741</v>
      </c>
    </row>
    <row r="11" spans="1:27" s="42" customFormat="1" ht="18" customHeight="1">
      <c r="A11" s="37" t="s">
        <v>909</v>
      </c>
      <c r="B11" s="38">
        <v>46</v>
      </c>
      <c r="C11" s="38">
        <v>4318</v>
      </c>
      <c r="D11" s="38">
        <v>5</v>
      </c>
      <c r="E11" s="38">
        <v>1649</v>
      </c>
      <c r="F11" s="38">
        <v>4</v>
      </c>
      <c r="G11" s="38">
        <v>691</v>
      </c>
      <c r="H11" s="38">
        <v>14</v>
      </c>
      <c r="I11" s="38">
        <v>834</v>
      </c>
      <c r="J11" s="38">
        <v>9</v>
      </c>
      <c r="K11" s="38">
        <v>522</v>
      </c>
      <c r="L11" s="39">
        <v>4</v>
      </c>
      <c r="M11" s="39">
        <v>182</v>
      </c>
      <c r="N11" s="39">
        <v>9</v>
      </c>
      <c r="O11" s="39">
        <v>350</v>
      </c>
      <c r="P11" s="39">
        <v>1</v>
      </c>
      <c r="Q11" s="39">
        <v>90</v>
      </c>
      <c r="R11" s="39">
        <v>0</v>
      </c>
      <c r="S11" s="39">
        <v>221</v>
      </c>
      <c r="T11" s="39">
        <v>196.4</v>
      </c>
      <c r="U11" s="39">
        <v>155</v>
      </c>
      <c r="V11" s="39">
        <v>141</v>
      </c>
      <c r="W11" s="39">
        <v>122.1</v>
      </c>
      <c r="X11" s="39">
        <v>31.1</v>
      </c>
      <c r="Y11" s="40">
        <v>54157.076000000001</v>
      </c>
      <c r="Z11" s="41" t="s">
        <v>909</v>
      </c>
    </row>
    <row r="12" spans="1:27" s="42" customFormat="1" ht="18" customHeight="1">
      <c r="A12" s="37" t="s">
        <v>1031</v>
      </c>
      <c r="B12" s="38">
        <v>37</v>
      </c>
      <c r="C12" s="38">
        <v>3559</v>
      </c>
      <c r="D12" s="38">
        <v>5</v>
      </c>
      <c r="E12" s="38">
        <v>1370</v>
      </c>
      <c r="F12" s="38">
        <v>4</v>
      </c>
      <c r="G12" s="38">
        <v>691</v>
      </c>
      <c r="H12" s="38">
        <v>12</v>
      </c>
      <c r="I12" s="38">
        <v>651</v>
      </c>
      <c r="J12" s="38">
        <v>6</v>
      </c>
      <c r="K12" s="38">
        <v>411</v>
      </c>
      <c r="L12" s="39">
        <v>5</v>
      </c>
      <c r="M12" s="39">
        <v>225</v>
      </c>
      <c r="N12" s="39">
        <v>4</v>
      </c>
      <c r="O12" s="39">
        <v>195</v>
      </c>
      <c r="P12" s="39">
        <v>1</v>
      </c>
      <c r="Q12" s="39">
        <v>16</v>
      </c>
      <c r="R12" s="39">
        <v>55</v>
      </c>
      <c r="S12" s="39">
        <v>166</v>
      </c>
      <c r="T12" s="39">
        <v>260</v>
      </c>
      <c r="U12" s="39">
        <v>159</v>
      </c>
      <c r="V12" s="39">
        <v>117</v>
      </c>
      <c r="W12" s="39">
        <v>144</v>
      </c>
      <c r="X12" s="39">
        <v>0</v>
      </c>
      <c r="Y12" s="40">
        <v>113949</v>
      </c>
      <c r="Z12" s="41" t="s">
        <v>1031</v>
      </c>
    </row>
    <row r="13" spans="1:27" s="42" customFormat="1" ht="18" customHeight="1">
      <c r="A13" s="37" t="s">
        <v>1032</v>
      </c>
      <c r="B13" s="38">
        <v>46</v>
      </c>
      <c r="C13" s="38">
        <v>4423</v>
      </c>
      <c r="D13" s="38">
        <v>6</v>
      </c>
      <c r="E13" s="38">
        <v>1936</v>
      </c>
      <c r="F13" s="38">
        <v>1</v>
      </c>
      <c r="G13" s="38">
        <v>131</v>
      </c>
      <c r="H13" s="38">
        <v>18</v>
      </c>
      <c r="I13" s="38">
        <v>1164</v>
      </c>
      <c r="J13" s="38">
        <v>8</v>
      </c>
      <c r="K13" s="38">
        <v>549</v>
      </c>
      <c r="L13" s="39">
        <v>5</v>
      </c>
      <c r="M13" s="39">
        <v>222</v>
      </c>
      <c r="N13" s="39">
        <v>6</v>
      </c>
      <c r="O13" s="39">
        <v>301</v>
      </c>
      <c r="P13" s="39">
        <v>2</v>
      </c>
      <c r="Q13" s="39">
        <v>120</v>
      </c>
      <c r="R13" s="39" t="s">
        <v>107</v>
      </c>
      <c r="S13" s="39" t="s">
        <v>107</v>
      </c>
      <c r="T13" s="39" t="s">
        <v>107</v>
      </c>
      <c r="U13" s="39" t="s">
        <v>107</v>
      </c>
      <c r="V13" s="39" t="s">
        <v>107</v>
      </c>
      <c r="W13" s="39" t="s">
        <v>107</v>
      </c>
      <c r="X13" s="39" t="s">
        <v>107</v>
      </c>
      <c r="Y13" s="40" t="s">
        <v>107</v>
      </c>
      <c r="Z13" s="41" t="s">
        <v>1032</v>
      </c>
    </row>
    <row r="14" spans="1:27" s="42" customFormat="1" ht="18" customHeight="1">
      <c r="A14" s="262" t="s">
        <v>1098</v>
      </c>
      <c r="B14" s="43">
        <f t="shared" ref="B14:Q14" si="0">SUM(B16:B38)</f>
        <v>47</v>
      </c>
      <c r="C14" s="43">
        <f t="shared" si="0"/>
        <v>4336</v>
      </c>
      <c r="D14" s="43">
        <f t="shared" si="0"/>
        <v>5</v>
      </c>
      <c r="E14" s="43">
        <f t="shared" si="0"/>
        <v>1652</v>
      </c>
      <c r="F14" s="43">
        <f t="shared" si="0"/>
        <v>1</v>
      </c>
      <c r="G14" s="43">
        <f t="shared" si="0"/>
        <v>125</v>
      </c>
      <c r="H14" s="43">
        <f t="shared" si="0"/>
        <v>14</v>
      </c>
      <c r="I14" s="43">
        <f t="shared" si="0"/>
        <v>1102</v>
      </c>
      <c r="J14" s="43">
        <f t="shared" si="0"/>
        <v>8</v>
      </c>
      <c r="K14" s="43">
        <f t="shared" si="0"/>
        <v>447</v>
      </c>
      <c r="L14" s="44">
        <f t="shared" si="0"/>
        <v>9</v>
      </c>
      <c r="M14" s="44">
        <f t="shared" si="0"/>
        <v>502</v>
      </c>
      <c r="N14" s="44">
        <f t="shared" si="0"/>
        <v>9</v>
      </c>
      <c r="O14" s="44">
        <f t="shared" si="0"/>
        <v>418</v>
      </c>
      <c r="P14" s="44">
        <f t="shared" si="0"/>
        <v>1</v>
      </c>
      <c r="Q14" s="44">
        <f t="shared" si="0"/>
        <v>90</v>
      </c>
      <c r="R14" s="44" t="s">
        <v>1047</v>
      </c>
      <c r="S14" s="44" t="s">
        <v>1047</v>
      </c>
      <c r="T14" s="44" t="s">
        <v>1047</v>
      </c>
      <c r="U14" s="44" t="s">
        <v>1047</v>
      </c>
      <c r="V14" s="44" t="s">
        <v>1047</v>
      </c>
      <c r="W14" s="44" t="s">
        <v>1047</v>
      </c>
      <c r="X14" s="44" t="s">
        <v>1047</v>
      </c>
      <c r="Y14" s="45" t="s">
        <v>1047</v>
      </c>
      <c r="Z14" s="46" t="s">
        <v>1098</v>
      </c>
    </row>
    <row r="15" spans="1:27" s="36" customFormat="1" ht="13.5" customHeight="1">
      <c r="A15" s="4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8"/>
      <c r="Z15" s="49"/>
    </row>
    <row r="16" spans="1:27" s="36" customFormat="1" ht="17.649999999999999" customHeight="1">
      <c r="A16" s="47" t="s">
        <v>657</v>
      </c>
      <c r="B16" s="50">
        <f>SUM(D16,F16,H16,J16,L16,N16,P16)</f>
        <v>8</v>
      </c>
      <c r="C16" s="51">
        <f>SUM(E16,G16,I16,K16,M16,O16,Q16)</f>
        <v>620</v>
      </c>
      <c r="D16" s="312">
        <v>0</v>
      </c>
      <c r="E16" s="312">
        <v>0</v>
      </c>
      <c r="F16" s="312">
        <v>0</v>
      </c>
      <c r="G16" s="312">
        <v>0</v>
      </c>
      <c r="H16" s="312">
        <v>2</v>
      </c>
      <c r="I16" s="312">
        <v>199</v>
      </c>
      <c r="J16" s="312">
        <v>3</v>
      </c>
      <c r="K16" s="312">
        <v>187</v>
      </c>
      <c r="L16" s="312">
        <v>2</v>
      </c>
      <c r="M16" s="312">
        <v>173</v>
      </c>
      <c r="N16" s="312">
        <v>1</v>
      </c>
      <c r="O16" s="312">
        <v>61</v>
      </c>
      <c r="P16" s="312">
        <v>0</v>
      </c>
      <c r="Q16" s="312">
        <v>0</v>
      </c>
      <c r="R16" s="312" t="s">
        <v>1111</v>
      </c>
      <c r="S16" s="312" t="s">
        <v>1111</v>
      </c>
      <c r="T16" s="312" t="s">
        <v>1111</v>
      </c>
      <c r="U16" s="312" t="s">
        <v>1111</v>
      </c>
      <c r="V16" s="312" t="s">
        <v>1111</v>
      </c>
      <c r="W16" s="312" t="s">
        <v>1111</v>
      </c>
      <c r="X16" s="312" t="s">
        <v>1111</v>
      </c>
      <c r="Y16" s="433" t="s">
        <v>1111</v>
      </c>
      <c r="Z16" s="52" t="s">
        <v>658</v>
      </c>
    </row>
    <row r="17" spans="1:48" s="36" customFormat="1" ht="17.649999999999999" customHeight="1">
      <c r="A17" s="47" t="s">
        <v>55</v>
      </c>
      <c r="B17" s="50">
        <f t="shared" ref="B17:B38" si="1">SUM(D17,F17,H17,J17,L17,N17,P17)</f>
        <v>12</v>
      </c>
      <c r="C17" s="51">
        <f t="shared" ref="C17:C38" si="2">SUM(E17,G17,I17,K17,M17,O17,Q17)</f>
        <v>2080</v>
      </c>
      <c r="D17" s="312">
        <v>5</v>
      </c>
      <c r="E17" s="312">
        <v>1652</v>
      </c>
      <c r="F17" s="312">
        <v>0</v>
      </c>
      <c r="G17" s="312">
        <v>0</v>
      </c>
      <c r="H17" s="312">
        <v>3</v>
      </c>
      <c r="I17" s="312">
        <v>198</v>
      </c>
      <c r="J17" s="312">
        <v>2</v>
      </c>
      <c r="K17" s="312">
        <v>130</v>
      </c>
      <c r="L17" s="312">
        <v>0</v>
      </c>
      <c r="M17" s="312">
        <v>0</v>
      </c>
      <c r="N17" s="312">
        <v>2</v>
      </c>
      <c r="O17" s="312">
        <v>100</v>
      </c>
      <c r="P17" s="312">
        <v>0</v>
      </c>
      <c r="Q17" s="312">
        <v>0</v>
      </c>
      <c r="R17" s="312" t="s">
        <v>1111</v>
      </c>
      <c r="S17" s="312" t="s">
        <v>1111</v>
      </c>
      <c r="T17" s="312" t="s">
        <v>1111</v>
      </c>
      <c r="U17" s="312" t="s">
        <v>1111</v>
      </c>
      <c r="V17" s="312" t="s">
        <v>1111</v>
      </c>
      <c r="W17" s="312" t="s">
        <v>1111</v>
      </c>
      <c r="X17" s="312" t="s">
        <v>1111</v>
      </c>
      <c r="Y17" s="433" t="s">
        <v>1111</v>
      </c>
      <c r="Z17" s="52" t="s">
        <v>619</v>
      </c>
    </row>
    <row r="18" spans="1:48" s="36" customFormat="1" ht="17.649999999999999" customHeight="1">
      <c r="A18" s="47" t="s">
        <v>57</v>
      </c>
      <c r="B18" s="50">
        <f t="shared" si="1"/>
        <v>2</v>
      </c>
      <c r="C18" s="51">
        <f t="shared" si="2"/>
        <v>95</v>
      </c>
      <c r="D18" s="312">
        <v>0</v>
      </c>
      <c r="E18" s="312">
        <v>0</v>
      </c>
      <c r="F18" s="312">
        <v>0</v>
      </c>
      <c r="G18" s="312">
        <v>0</v>
      </c>
      <c r="H18" s="312">
        <v>1</v>
      </c>
      <c r="I18" s="312">
        <v>55</v>
      </c>
      <c r="J18" s="312">
        <v>1</v>
      </c>
      <c r="K18" s="312">
        <v>40</v>
      </c>
      <c r="L18" s="312">
        <v>0</v>
      </c>
      <c r="M18" s="312">
        <v>0</v>
      </c>
      <c r="N18" s="312">
        <v>0</v>
      </c>
      <c r="O18" s="312">
        <v>0</v>
      </c>
      <c r="P18" s="312">
        <v>0</v>
      </c>
      <c r="Q18" s="312">
        <v>0</v>
      </c>
      <c r="R18" s="312" t="s">
        <v>1111</v>
      </c>
      <c r="S18" s="312" t="s">
        <v>1111</v>
      </c>
      <c r="T18" s="312" t="s">
        <v>1111</v>
      </c>
      <c r="U18" s="312" t="s">
        <v>1111</v>
      </c>
      <c r="V18" s="312" t="s">
        <v>1111</v>
      </c>
      <c r="W18" s="312" t="s">
        <v>1111</v>
      </c>
      <c r="X18" s="312" t="s">
        <v>1111</v>
      </c>
      <c r="Y18" s="433" t="s">
        <v>1111</v>
      </c>
      <c r="Z18" s="52" t="s">
        <v>620</v>
      </c>
    </row>
    <row r="19" spans="1:48" s="36" customFormat="1" ht="17.649999999999999" customHeight="1">
      <c r="A19" s="47" t="s">
        <v>59</v>
      </c>
      <c r="B19" s="50">
        <f t="shared" si="1"/>
        <v>2</v>
      </c>
      <c r="C19" s="51">
        <f t="shared" si="2"/>
        <v>172</v>
      </c>
      <c r="D19" s="312">
        <v>0</v>
      </c>
      <c r="E19" s="312">
        <v>0</v>
      </c>
      <c r="F19" s="312">
        <v>0</v>
      </c>
      <c r="G19" s="312">
        <v>0</v>
      </c>
      <c r="H19" s="312">
        <v>1</v>
      </c>
      <c r="I19" s="312">
        <v>82</v>
      </c>
      <c r="J19" s="312">
        <v>0</v>
      </c>
      <c r="K19" s="312">
        <v>0</v>
      </c>
      <c r="L19" s="312">
        <v>0</v>
      </c>
      <c r="M19" s="312">
        <v>0</v>
      </c>
      <c r="N19" s="312">
        <v>0</v>
      </c>
      <c r="O19" s="312">
        <v>0</v>
      </c>
      <c r="P19" s="312">
        <v>1</v>
      </c>
      <c r="Q19" s="312">
        <v>90</v>
      </c>
      <c r="R19" s="312" t="s">
        <v>1111</v>
      </c>
      <c r="S19" s="312" t="s">
        <v>1111</v>
      </c>
      <c r="T19" s="312" t="s">
        <v>1111</v>
      </c>
      <c r="U19" s="312" t="s">
        <v>1111</v>
      </c>
      <c r="V19" s="312" t="s">
        <v>1111</v>
      </c>
      <c r="W19" s="312" t="s">
        <v>1111</v>
      </c>
      <c r="X19" s="312" t="s">
        <v>1111</v>
      </c>
      <c r="Y19" s="433" t="s">
        <v>1111</v>
      </c>
      <c r="Z19" s="52" t="s">
        <v>621</v>
      </c>
    </row>
    <row r="20" spans="1:48" s="36" customFormat="1" ht="17.649999999999999" customHeight="1">
      <c r="A20" s="47" t="s">
        <v>659</v>
      </c>
      <c r="B20" s="50">
        <f t="shared" si="1"/>
        <v>7</v>
      </c>
      <c r="C20" s="51">
        <f t="shared" si="2"/>
        <v>527</v>
      </c>
      <c r="D20" s="312">
        <v>0</v>
      </c>
      <c r="E20" s="312">
        <v>0</v>
      </c>
      <c r="F20" s="312">
        <v>1</v>
      </c>
      <c r="G20" s="312">
        <v>125</v>
      </c>
      <c r="H20" s="312">
        <v>1</v>
      </c>
      <c r="I20" s="312">
        <v>131</v>
      </c>
      <c r="J20" s="312">
        <v>1</v>
      </c>
      <c r="K20" s="312">
        <v>60</v>
      </c>
      <c r="L20" s="312">
        <v>3</v>
      </c>
      <c r="M20" s="312">
        <v>179</v>
      </c>
      <c r="N20" s="312">
        <v>1</v>
      </c>
      <c r="O20" s="312">
        <v>32</v>
      </c>
      <c r="P20" s="312">
        <v>0</v>
      </c>
      <c r="Q20" s="312">
        <v>0</v>
      </c>
      <c r="R20" s="312" t="s">
        <v>1111</v>
      </c>
      <c r="S20" s="312" t="s">
        <v>1111</v>
      </c>
      <c r="T20" s="312" t="s">
        <v>1111</v>
      </c>
      <c r="U20" s="312" t="s">
        <v>1111</v>
      </c>
      <c r="V20" s="312" t="s">
        <v>1111</v>
      </c>
      <c r="W20" s="312" t="s">
        <v>1111</v>
      </c>
      <c r="X20" s="312" t="s">
        <v>1111</v>
      </c>
      <c r="Y20" s="433" t="s">
        <v>1111</v>
      </c>
      <c r="Z20" s="52" t="s">
        <v>622</v>
      </c>
    </row>
    <row r="21" spans="1:48" s="36" customFormat="1" ht="17.649999999999999" customHeight="1">
      <c r="A21" s="47" t="s">
        <v>63</v>
      </c>
      <c r="B21" s="50">
        <f t="shared" si="1"/>
        <v>1</v>
      </c>
      <c r="C21" s="51">
        <f t="shared" si="2"/>
        <v>48</v>
      </c>
      <c r="D21" s="312"/>
      <c r="E21" s="312">
        <v>0</v>
      </c>
      <c r="F21" s="312">
        <v>0</v>
      </c>
      <c r="G21" s="312">
        <v>0</v>
      </c>
      <c r="H21" s="312">
        <v>0</v>
      </c>
      <c r="I21" s="312">
        <v>0</v>
      </c>
      <c r="J21" s="312">
        <v>0</v>
      </c>
      <c r="K21" s="312">
        <v>0</v>
      </c>
      <c r="L21" s="312">
        <v>1</v>
      </c>
      <c r="M21" s="312">
        <v>48</v>
      </c>
      <c r="N21" s="312">
        <v>0</v>
      </c>
      <c r="O21" s="312">
        <v>0</v>
      </c>
      <c r="P21" s="312">
        <v>0</v>
      </c>
      <c r="Q21" s="312">
        <v>0</v>
      </c>
      <c r="R21" s="312" t="s">
        <v>1111</v>
      </c>
      <c r="S21" s="312" t="s">
        <v>1111</v>
      </c>
      <c r="T21" s="312" t="s">
        <v>1111</v>
      </c>
      <c r="U21" s="312" t="s">
        <v>1111</v>
      </c>
      <c r="V21" s="312" t="s">
        <v>1111</v>
      </c>
      <c r="W21" s="312" t="s">
        <v>1111</v>
      </c>
      <c r="X21" s="312" t="s">
        <v>1111</v>
      </c>
      <c r="Y21" s="433" t="s">
        <v>1111</v>
      </c>
      <c r="Z21" s="52" t="s">
        <v>623</v>
      </c>
    </row>
    <row r="22" spans="1:48" s="36" customFormat="1" ht="17.649999999999999" customHeight="1">
      <c r="A22" s="47" t="s">
        <v>65</v>
      </c>
      <c r="B22" s="50">
        <f t="shared" si="1"/>
        <v>0</v>
      </c>
      <c r="C22" s="51">
        <f t="shared" si="2"/>
        <v>0</v>
      </c>
      <c r="D22" s="312">
        <v>0</v>
      </c>
      <c r="E22" s="312">
        <v>0</v>
      </c>
      <c r="F22" s="312">
        <v>0</v>
      </c>
      <c r="G22" s="312">
        <v>0</v>
      </c>
      <c r="H22" s="312">
        <v>0</v>
      </c>
      <c r="I22" s="312">
        <v>0</v>
      </c>
      <c r="J22" s="312">
        <v>0</v>
      </c>
      <c r="K22" s="312">
        <v>0</v>
      </c>
      <c r="L22" s="312">
        <v>0</v>
      </c>
      <c r="M22" s="312">
        <v>0</v>
      </c>
      <c r="N22" s="312">
        <v>0</v>
      </c>
      <c r="O22" s="312">
        <v>0</v>
      </c>
      <c r="P22" s="312">
        <v>0</v>
      </c>
      <c r="Q22" s="312">
        <v>0</v>
      </c>
      <c r="R22" s="312" t="s">
        <v>1111</v>
      </c>
      <c r="S22" s="312" t="s">
        <v>1111</v>
      </c>
      <c r="T22" s="312" t="s">
        <v>1111</v>
      </c>
      <c r="U22" s="312" t="s">
        <v>1111</v>
      </c>
      <c r="V22" s="312" t="s">
        <v>1111</v>
      </c>
      <c r="W22" s="312" t="s">
        <v>1111</v>
      </c>
      <c r="X22" s="312" t="s">
        <v>1111</v>
      </c>
      <c r="Y22" s="433" t="s">
        <v>1111</v>
      </c>
      <c r="Z22" s="52" t="s">
        <v>624</v>
      </c>
    </row>
    <row r="23" spans="1:48" s="36" customFormat="1" ht="17.649999999999999" customHeight="1">
      <c r="A23" s="47" t="s">
        <v>67</v>
      </c>
      <c r="B23" s="50">
        <f t="shared" si="1"/>
        <v>1</v>
      </c>
      <c r="C23" s="51">
        <f t="shared" si="2"/>
        <v>30</v>
      </c>
      <c r="D23" s="312">
        <v>0</v>
      </c>
      <c r="E23" s="312">
        <v>0</v>
      </c>
      <c r="F23" s="312">
        <v>0</v>
      </c>
      <c r="G23" s="312">
        <v>0</v>
      </c>
      <c r="H23" s="312">
        <v>0</v>
      </c>
      <c r="I23" s="312">
        <v>0</v>
      </c>
      <c r="J23" s="312">
        <v>0</v>
      </c>
      <c r="K23" s="312">
        <v>0</v>
      </c>
      <c r="L23" s="312">
        <v>0</v>
      </c>
      <c r="M23" s="312">
        <v>0</v>
      </c>
      <c r="N23" s="312">
        <v>1</v>
      </c>
      <c r="O23" s="312">
        <v>30</v>
      </c>
      <c r="P23" s="312">
        <v>0</v>
      </c>
      <c r="Q23" s="312">
        <v>0</v>
      </c>
      <c r="R23" s="312" t="s">
        <v>1111</v>
      </c>
      <c r="S23" s="312" t="s">
        <v>1111</v>
      </c>
      <c r="T23" s="312" t="s">
        <v>1111</v>
      </c>
      <c r="U23" s="312" t="s">
        <v>1111</v>
      </c>
      <c r="V23" s="312" t="s">
        <v>1111</v>
      </c>
      <c r="W23" s="312" t="s">
        <v>1111</v>
      </c>
      <c r="X23" s="312" t="s">
        <v>1111</v>
      </c>
      <c r="Y23" s="433" t="s">
        <v>1111</v>
      </c>
      <c r="Z23" s="52" t="s">
        <v>625</v>
      </c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264"/>
    </row>
    <row r="24" spans="1:48" s="348" customFormat="1" ht="17.649999999999999" customHeight="1">
      <c r="A24" s="415" t="s">
        <v>69</v>
      </c>
      <c r="B24" s="556">
        <f t="shared" si="1"/>
        <v>1</v>
      </c>
      <c r="C24" s="557">
        <f t="shared" si="2"/>
        <v>43</v>
      </c>
      <c r="D24" s="558"/>
      <c r="E24" s="558"/>
      <c r="F24" s="558"/>
      <c r="G24" s="558"/>
      <c r="H24" s="558"/>
      <c r="I24" s="558"/>
      <c r="J24" s="558"/>
      <c r="K24" s="558"/>
      <c r="L24" s="558">
        <v>1</v>
      </c>
      <c r="M24" s="558">
        <v>43</v>
      </c>
      <c r="N24" s="558"/>
      <c r="O24" s="558"/>
      <c r="P24" s="558"/>
      <c r="Q24" s="558"/>
      <c r="R24" s="558"/>
      <c r="S24" s="558"/>
      <c r="T24" s="558"/>
      <c r="U24" s="558"/>
      <c r="V24" s="558"/>
      <c r="W24" s="558"/>
      <c r="X24" s="558"/>
      <c r="Y24" s="559"/>
      <c r="Z24" s="560" t="s">
        <v>626</v>
      </c>
    </row>
    <row r="25" spans="1:48" s="36" customFormat="1" ht="17.649999999999999" customHeight="1">
      <c r="A25" s="47" t="s">
        <v>71</v>
      </c>
      <c r="B25" s="50">
        <f t="shared" si="1"/>
        <v>1</v>
      </c>
      <c r="C25" s="51">
        <f t="shared" si="2"/>
        <v>50</v>
      </c>
      <c r="D25" s="312">
        <v>0</v>
      </c>
      <c r="E25" s="312">
        <v>0</v>
      </c>
      <c r="F25" s="312">
        <v>0</v>
      </c>
      <c r="G25" s="312">
        <v>0</v>
      </c>
      <c r="H25" s="312">
        <v>1</v>
      </c>
      <c r="I25" s="312">
        <v>50</v>
      </c>
      <c r="J25" s="312">
        <v>0</v>
      </c>
      <c r="K25" s="312">
        <v>0</v>
      </c>
      <c r="L25" s="312">
        <v>0</v>
      </c>
      <c r="M25" s="312">
        <v>0</v>
      </c>
      <c r="N25" s="312">
        <v>0</v>
      </c>
      <c r="O25" s="312">
        <v>0</v>
      </c>
      <c r="P25" s="312">
        <v>0</v>
      </c>
      <c r="Q25" s="312">
        <v>0</v>
      </c>
      <c r="R25" s="312" t="s">
        <v>1111</v>
      </c>
      <c r="S25" s="312" t="s">
        <v>1111</v>
      </c>
      <c r="T25" s="312" t="s">
        <v>1111</v>
      </c>
      <c r="U25" s="312" t="s">
        <v>1111</v>
      </c>
      <c r="V25" s="312" t="s">
        <v>1111</v>
      </c>
      <c r="W25" s="312" t="s">
        <v>1111</v>
      </c>
      <c r="X25" s="312" t="s">
        <v>1111</v>
      </c>
      <c r="Y25" s="433" t="s">
        <v>1111</v>
      </c>
      <c r="Z25" s="52" t="s">
        <v>627</v>
      </c>
    </row>
    <row r="26" spans="1:48" s="36" customFormat="1" ht="17.649999999999999" customHeight="1">
      <c r="A26" s="47" t="s">
        <v>73</v>
      </c>
      <c r="B26" s="50">
        <f t="shared" si="1"/>
        <v>1</v>
      </c>
      <c r="C26" s="51">
        <f t="shared" si="2"/>
        <v>30</v>
      </c>
      <c r="D26" s="312">
        <v>0</v>
      </c>
      <c r="E26" s="312">
        <v>0</v>
      </c>
      <c r="F26" s="312">
        <v>0</v>
      </c>
      <c r="G26" s="312">
        <v>0</v>
      </c>
      <c r="H26" s="312">
        <v>0</v>
      </c>
      <c r="I26" s="312">
        <v>0</v>
      </c>
      <c r="J26" s="312">
        <v>1</v>
      </c>
      <c r="K26" s="312">
        <v>30</v>
      </c>
      <c r="L26" s="312">
        <v>0</v>
      </c>
      <c r="M26" s="312">
        <v>0</v>
      </c>
      <c r="N26" s="312">
        <v>0</v>
      </c>
      <c r="O26" s="312">
        <v>0</v>
      </c>
      <c r="P26" s="312">
        <v>0</v>
      </c>
      <c r="Q26" s="312">
        <v>0</v>
      </c>
      <c r="R26" s="312" t="s">
        <v>1111</v>
      </c>
      <c r="S26" s="312" t="s">
        <v>1111</v>
      </c>
      <c r="T26" s="312" t="s">
        <v>1111</v>
      </c>
      <c r="U26" s="312" t="s">
        <v>1111</v>
      </c>
      <c r="V26" s="312" t="s">
        <v>1111</v>
      </c>
      <c r="W26" s="312" t="s">
        <v>1111</v>
      </c>
      <c r="X26" s="312" t="s">
        <v>1111</v>
      </c>
      <c r="Y26" s="433" t="s">
        <v>1111</v>
      </c>
      <c r="Z26" s="52" t="s">
        <v>628</v>
      </c>
    </row>
    <row r="27" spans="1:48" s="36" customFormat="1" ht="17.649999999999999" customHeight="1">
      <c r="A27" s="47" t="s">
        <v>75</v>
      </c>
      <c r="B27" s="50">
        <f t="shared" si="1"/>
        <v>0</v>
      </c>
      <c r="C27" s="51">
        <f t="shared" si="2"/>
        <v>0</v>
      </c>
      <c r="D27" s="312">
        <v>0</v>
      </c>
      <c r="E27" s="312">
        <v>0</v>
      </c>
      <c r="F27" s="312">
        <v>0</v>
      </c>
      <c r="G27" s="312">
        <v>0</v>
      </c>
      <c r="H27" s="312">
        <v>0</v>
      </c>
      <c r="I27" s="312">
        <v>0</v>
      </c>
      <c r="J27" s="312">
        <v>0</v>
      </c>
      <c r="K27" s="312">
        <v>0</v>
      </c>
      <c r="L27" s="312">
        <v>0</v>
      </c>
      <c r="M27" s="312">
        <v>0</v>
      </c>
      <c r="N27" s="312">
        <v>0</v>
      </c>
      <c r="O27" s="312">
        <v>0</v>
      </c>
      <c r="P27" s="312">
        <v>0</v>
      </c>
      <c r="Q27" s="312">
        <v>0</v>
      </c>
      <c r="R27" s="312" t="s">
        <v>1111</v>
      </c>
      <c r="S27" s="312" t="s">
        <v>1111</v>
      </c>
      <c r="T27" s="312" t="s">
        <v>1111</v>
      </c>
      <c r="U27" s="312" t="s">
        <v>1111</v>
      </c>
      <c r="V27" s="312" t="s">
        <v>1111</v>
      </c>
      <c r="W27" s="312" t="s">
        <v>1111</v>
      </c>
      <c r="X27" s="312" t="s">
        <v>1111</v>
      </c>
      <c r="Y27" s="433" t="s">
        <v>1111</v>
      </c>
      <c r="Z27" s="52" t="s">
        <v>629</v>
      </c>
    </row>
    <row r="28" spans="1:48" s="36" customFormat="1" ht="17.649999999999999" customHeight="1">
      <c r="A28" s="47" t="s">
        <v>77</v>
      </c>
      <c r="B28" s="50">
        <f t="shared" si="1"/>
        <v>1</v>
      </c>
      <c r="C28" s="51">
        <f t="shared" si="2"/>
        <v>47</v>
      </c>
      <c r="D28" s="312">
        <v>0</v>
      </c>
      <c r="E28" s="312">
        <v>0</v>
      </c>
      <c r="F28" s="312">
        <v>0</v>
      </c>
      <c r="G28" s="312">
        <v>0</v>
      </c>
      <c r="H28" s="312">
        <v>1</v>
      </c>
      <c r="I28" s="312">
        <v>47</v>
      </c>
      <c r="J28" s="312">
        <v>0</v>
      </c>
      <c r="K28" s="312">
        <v>0</v>
      </c>
      <c r="L28" s="312">
        <v>0</v>
      </c>
      <c r="M28" s="312">
        <v>0</v>
      </c>
      <c r="N28" s="312">
        <v>0</v>
      </c>
      <c r="O28" s="312">
        <v>0</v>
      </c>
      <c r="P28" s="312">
        <v>0</v>
      </c>
      <c r="Q28" s="312">
        <v>0</v>
      </c>
      <c r="R28" s="312" t="s">
        <v>1111</v>
      </c>
      <c r="S28" s="312" t="s">
        <v>1111</v>
      </c>
      <c r="T28" s="312" t="s">
        <v>1111</v>
      </c>
      <c r="U28" s="312" t="s">
        <v>1111</v>
      </c>
      <c r="V28" s="312" t="s">
        <v>1111</v>
      </c>
      <c r="W28" s="312" t="s">
        <v>1111</v>
      </c>
      <c r="X28" s="312" t="s">
        <v>1111</v>
      </c>
      <c r="Y28" s="433" t="s">
        <v>1111</v>
      </c>
      <c r="Z28" s="52" t="s">
        <v>630</v>
      </c>
    </row>
    <row r="29" spans="1:48" s="36" customFormat="1" ht="17.649999999999999" customHeight="1">
      <c r="A29" s="47" t="s">
        <v>79</v>
      </c>
      <c r="B29" s="50">
        <f t="shared" si="1"/>
        <v>1</v>
      </c>
      <c r="C29" s="51">
        <f t="shared" si="2"/>
        <v>54</v>
      </c>
      <c r="D29" s="312">
        <v>0</v>
      </c>
      <c r="E29" s="312">
        <v>0</v>
      </c>
      <c r="F29" s="312">
        <v>0</v>
      </c>
      <c r="G29" s="312">
        <v>0</v>
      </c>
      <c r="H29" s="312">
        <v>0</v>
      </c>
      <c r="I29" s="312">
        <v>0</v>
      </c>
      <c r="J29" s="312">
        <v>0</v>
      </c>
      <c r="K29" s="312">
        <v>0</v>
      </c>
      <c r="L29" s="312">
        <v>0</v>
      </c>
      <c r="M29" s="312">
        <v>0</v>
      </c>
      <c r="N29" s="312">
        <v>1</v>
      </c>
      <c r="O29" s="312">
        <v>54</v>
      </c>
      <c r="P29" s="312">
        <v>0</v>
      </c>
      <c r="Q29" s="312">
        <v>0</v>
      </c>
      <c r="R29" s="312" t="s">
        <v>1111</v>
      </c>
      <c r="S29" s="312" t="s">
        <v>1111</v>
      </c>
      <c r="T29" s="312" t="s">
        <v>1111</v>
      </c>
      <c r="U29" s="312" t="s">
        <v>1111</v>
      </c>
      <c r="V29" s="312" t="s">
        <v>1111</v>
      </c>
      <c r="W29" s="312" t="s">
        <v>1111</v>
      </c>
      <c r="X29" s="312" t="s">
        <v>1111</v>
      </c>
      <c r="Y29" s="433" t="s">
        <v>1111</v>
      </c>
      <c r="Z29" s="52" t="s">
        <v>631</v>
      </c>
    </row>
    <row r="30" spans="1:48" s="36" customFormat="1" ht="17.649999999999999" customHeight="1">
      <c r="A30" s="47" t="s">
        <v>81</v>
      </c>
      <c r="B30" s="50">
        <f t="shared" si="1"/>
        <v>2</v>
      </c>
      <c r="C30" s="51">
        <f t="shared" si="2"/>
        <v>82</v>
      </c>
      <c r="D30" s="312">
        <v>0</v>
      </c>
      <c r="E30" s="312">
        <v>0</v>
      </c>
      <c r="F30" s="312">
        <v>0</v>
      </c>
      <c r="G30" s="312">
        <v>0</v>
      </c>
      <c r="H30" s="312">
        <v>0</v>
      </c>
      <c r="I30" s="312">
        <v>0</v>
      </c>
      <c r="J30" s="312">
        <v>0</v>
      </c>
      <c r="K30" s="312">
        <v>0</v>
      </c>
      <c r="L30" s="312">
        <v>0</v>
      </c>
      <c r="M30" s="312">
        <v>0</v>
      </c>
      <c r="N30" s="312">
        <v>2</v>
      </c>
      <c r="O30" s="312">
        <v>82</v>
      </c>
      <c r="P30" s="312">
        <v>0</v>
      </c>
      <c r="Q30" s="312">
        <v>0</v>
      </c>
      <c r="R30" s="312" t="s">
        <v>1111</v>
      </c>
      <c r="S30" s="312" t="s">
        <v>1111</v>
      </c>
      <c r="T30" s="312" t="s">
        <v>1111</v>
      </c>
      <c r="U30" s="312" t="s">
        <v>1111</v>
      </c>
      <c r="V30" s="312" t="s">
        <v>1111</v>
      </c>
      <c r="W30" s="312" t="s">
        <v>1111</v>
      </c>
      <c r="X30" s="312" t="s">
        <v>1111</v>
      </c>
      <c r="Y30" s="433" t="s">
        <v>1111</v>
      </c>
      <c r="Z30" s="52" t="s">
        <v>632</v>
      </c>
    </row>
    <row r="31" spans="1:48" s="36" customFormat="1" ht="17.649999999999999" customHeight="1">
      <c r="A31" s="47" t="s">
        <v>83</v>
      </c>
      <c r="B31" s="50">
        <f t="shared" si="1"/>
        <v>1</v>
      </c>
      <c r="C31" s="51">
        <f t="shared" si="2"/>
        <v>35</v>
      </c>
      <c r="D31" s="312">
        <v>0</v>
      </c>
      <c r="E31" s="312">
        <v>0</v>
      </c>
      <c r="F31" s="312">
        <v>0</v>
      </c>
      <c r="G31" s="312">
        <v>0</v>
      </c>
      <c r="H31" s="312">
        <v>0</v>
      </c>
      <c r="I31" s="312">
        <v>0</v>
      </c>
      <c r="J31" s="312">
        <v>0</v>
      </c>
      <c r="K31" s="312">
        <v>0</v>
      </c>
      <c r="L31" s="312">
        <v>1</v>
      </c>
      <c r="M31" s="312">
        <v>35</v>
      </c>
      <c r="N31" s="312">
        <v>0</v>
      </c>
      <c r="O31" s="312">
        <v>0</v>
      </c>
      <c r="P31" s="312">
        <v>0</v>
      </c>
      <c r="Q31" s="312">
        <v>0</v>
      </c>
      <c r="R31" s="312" t="s">
        <v>1111</v>
      </c>
      <c r="S31" s="312" t="s">
        <v>1111</v>
      </c>
      <c r="T31" s="312" t="s">
        <v>1111</v>
      </c>
      <c r="U31" s="312" t="s">
        <v>1111</v>
      </c>
      <c r="V31" s="312" t="s">
        <v>1111</v>
      </c>
      <c r="W31" s="312" t="s">
        <v>1111</v>
      </c>
      <c r="X31" s="312" t="s">
        <v>1111</v>
      </c>
      <c r="Y31" s="433" t="s">
        <v>1111</v>
      </c>
      <c r="Z31" s="52" t="s">
        <v>633</v>
      </c>
    </row>
    <row r="32" spans="1:48" s="36" customFormat="1" ht="17.649999999999999" customHeight="1">
      <c r="A32" s="47" t="s">
        <v>85</v>
      </c>
      <c r="B32" s="50">
        <f t="shared" si="1"/>
        <v>0</v>
      </c>
      <c r="C32" s="51">
        <f t="shared" si="2"/>
        <v>0</v>
      </c>
      <c r="D32" s="312">
        <v>0</v>
      </c>
      <c r="E32" s="312">
        <v>0</v>
      </c>
      <c r="F32" s="312">
        <v>0</v>
      </c>
      <c r="G32" s="312">
        <v>0</v>
      </c>
      <c r="H32" s="312">
        <v>0</v>
      </c>
      <c r="I32" s="312">
        <v>0</v>
      </c>
      <c r="J32" s="312">
        <v>0</v>
      </c>
      <c r="K32" s="312">
        <v>0</v>
      </c>
      <c r="L32" s="312">
        <v>0</v>
      </c>
      <c r="M32" s="312">
        <v>0</v>
      </c>
      <c r="N32" s="312">
        <v>0</v>
      </c>
      <c r="O32" s="312">
        <v>0</v>
      </c>
      <c r="P32" s="312">
        <v>0</v>
      </c>
      <c r="Q32" s="312">
        <v>0</v>
      </c>
      <c r="R32" s="312" t="s">
        <v>1111</v>
      </c>
      <c r="S32" s="312" t="s">
        <v>1111</v>
      </c>
      <c r="T32" s="312" t="s">
        <v>1111</v>
      </c>
      <c r="U32" s="312" t="s">
        <v>1111</v>
      </c>
      <c r="V32" s="312" t="s">
        <v>1111</v>
      </c>
      <c r="W32" s="312" t="s">
        <v>1111</v>
      </c>
      <c r="X32" s="312" t="s">
        <v>1111</v>
      </c>
      <c r="Y32" s="433" t="s">
        <v>1111</v>
      </c>
      <c r="Z32" s="52" t="s">
        <v>634</v>
      </c>
    </row>
    <row r="33" spans="1:26" s="36" customFormat="1" ht="17.649999999999999" customHeight="1">
      <c r="A33" s="47" t="s">
        <v>87</v>
      </c>
      <c r="B33" s="50">
        <f t="shared" si="1"/>
        <v>1</v>
      </c>
      <c r="C33" s="51">
        <f t="shared" si="2"/>
        <v>59</v>
      </c>
      <c r="D33" s="312">
        <v>0</v>
      </c>
      <c r="E33" s="312">
        <v>0</v>
      </c>
      <c r="F33" s="312">
        <v>0</v>
      </c>
      <c r="G33" s="312">
        <v>0</v>
      </c>
      <c r="H33" s="312">
        <v>0</v>
      </c>
      <c r="I33" s="312">
        <v>0</v>
      </c>
      <c r="J33" s="312">
        <v>0</v>
      </c>
      <c r="K33" s="312">
        <v>0</v>
      </c>
      <c r="L33" s="312">
        <v>0</v>
      </c>
      <c r="M33" s="312">
        <v>0</v>
      </c>
      <c r="N33" s="312">
        <v>1</v>
      </c>
      <c r="O33" s="312">
        <v>59</v>
      </c>
      <c r="P33" s="312">
        <v>0</v>
      </c>
      <c r="Q33" s="312">
        <v>0</v>
      </c>
      <c r="R33" s="312" t="s">
        <v>1111</v>
      </c>
      <c r="S33" s="312" t="s">
        <v>1111</v>
      </c>
      <c r="T33" s="312" t="s">
        <v>1111</v>
      </c>
      <c r="U33" s="312" t="s">
        <v>1111</v>
      </c>
      <c r="V33" s="312" t="s">
        <v>1111</v>
      </c>
      <c r="W33" s="312" t="s">
        <v>1111</v>
      </c>
      <c r="X33" s="312" t="s">
        <v>1111</v>
      </c>
      <c r="Y33" s="433" t="s">
        <v>1111</v>
      </c>
      <c r="Z33" s="52" t="s">
        <v>635</v>
      </c>
    </row>
    <row r="34" spans="1:26" s="36" customFormat="1" ht="17.649999999999999" customHeight="1">
      <c r="A34" s="47" t="s">
        <v>89</v>
      </c>
      <c r="B34" s="50">
        <f t="shared" si="1"/>
        <v>0</v>
      </c>
      <c r="C34" s="51">
        <f t="shared" si="2"/>
        <v>0</v>
      </c>
      <c r="D34" s="312">
        <v>0</v>
      </c>
      <c r="E34" s="312">
        <v>0</v>
      </c>
      <c r="F34" s="312">
        <v>0</v>
      </c>
      <c r="G34" s="312">
        <v>0</v>
      </c>
      <c r="H34" s="312">
        <v>0</v>
      </c>
      <c r="I34" s="312">
        <v>0</v>
      </c>
      <c r="J34" s="312">
        <v>0</v>
      </c>
      <c r="K34" s="312">
        <v>0</v>
      </c>
      <c r="L34" s="312">
        <v>0</v>
      </c>
      <c r="M34" s="312">
        <v>0</v>
      </c>
      <c r="N34" s="312">
        <v>0</v>
      </c>
      <c r="O34" s="312">
        <v>0</v>
      </c>
      <c r="P34" s="312">
        <v>0</v>
      </c>
      <c r="Q34" s="312">
        <v>0</v>
      </c>
      <c r="R34" s="312" t="s">
        <v>1111</v>
      </c>
      <c r="S34" s="312" t="s">
        <v>1111</v>
      </c>
      <c r="T34" s="312" t="s">
        <v>1111</v>
      </c>
      <c r="U34" s="312" t="s">
        <v>1111</v>
      </c>
      <c r="V34" s="312" t="s">
        <v>1111</v>
      </c>
      <c r="W34" s="312" t="s">
        <v>1111</v>
      </c>
      <c r="X34" s="312" t="s">
        <v>1111</v>
      </c>
      <c r="Y34" s="433" t="s">
        <v>1111</v>
      </c>
      <c r="Z34" s="52" t="s">
        <v>636</v>
      </c>
    </row>
    <row r="35" spans="1:26" s="36" customFormat="1" ht="17.649999999999999" customHeight="1">
      <c r="A35" s="47" t="s">
        <v>91</v>
      </c>
      <c r="B35" s="50">
        <f t="shared" si="1"/>
        <v>0</v>
      </c>
      <c r="C35" s="51">
        <f t="shared" si="2"/>
        <v>0</v>
      </c>
      <c r="D35" s="312">
        <v>0</v>
      </c>
      <c r="E35" s="312">
        <v>0</v>
      </c>
      <c r="F35" s="312">
        <v>0</v>
      </c>
      <c r="G35" s="312">
        <v>0</v>
      </c>
      <c r="H35" s="312">
        <v>0</v>
      </c>
      <c r="I35" s="312">
        <v>0</v>
      </c>
      <c r="J35" s="312">
        <v>0</v>
      </c>
      <c r="K35" s="312">
        <v>0</v>
      </c>
      <c r="L35" s="312">
        <v>0</v>
      </c>
      <c r="M35" s="312">
        <v>0</v>
      </c>
      <c r="N35" s="312">
        <v>0</v>
      </c>
      <c r="O35" s="312">
        <v>0</v>
      </c>
      <c r="P35" s="312">
        <v>0</v>
      </c>
      <c r="Q35" s="312">
        <v>0</v>
      </c>
      <c r="R35" s="312" t="s">
        <v>1111</v>
      </c>
      <c r="S35" s="312" t="s">
        <v>1111</v>
      </c>
      <c r="T35" s="312" t="s">
        <v>1111</v>
      </c>
      <c r="U35" s="312" t="s">
        <v>1111</v>
      </c>
      <c r="V35" s="312" t="s">
        <v>1111</v>
      </c>
      <c r="W35" s="312" t="s">
        <v>1111</v>
      </c>
      <c r="X35" s="312" t="s">
        <v>1111</v>
      </c>
      <c r="Y35" s="433" t="s">
        <v>1111</v>
      </c>
      <c r="Z35" s="52" t="s">
        <v>637</v>
      </c>
    </row>
    <row r="36" spans="1:26" s="36" customFormat="1" ht="17.649999999999999" customHeight="1">
      <c r="A36" s="47" t="s">
        <v>93</v>
      </c>
      <c r="B36" s="50">
        <f t="shared" si="1"/>
        <v>0</v>
      </c>
      <c r="C36" s="51">
        <f t="shared" si="2"/>
        <v>0</v>
      </c>
      <c r="D36" s="312">
        <v>0</v>
      </c>
      <c r="E36" s="312">
        <v>0</v>
      </c>
      <c r="F36" s="312">
        <v>0</v>
      </c>
      <c r="G36" s="312">
        <v>0</v>
      </c>
      <c r="H36" s="312">
        <v>0</v>
      </c>
      <c r="I36" s="312">
        <v>0</v>
      </c>
      <c r="J36" s="312">
        <v>0</v>
      </c>
      <c r="K36" s="312">
        <v>0</v>
      </c>
      <c r="L36" s="312">
        <v>0</v>
      </c>
      <c r="M36" s="312">
        <v>0</v>
      </c>
      <c r="N36" s="312">
        <v>0</v>
      </c>
      <c r="O36" s="312">
        <v>0</v>
      </c>
      <c r="P36" s="312">
        <v>0</v>
      </c>
      <c r="Q36" s="312">
        <v>0</v>
      </c>
      <c r="R36" s="312" t="s">
        <v>1111</v>
      </c>
      <c r="S36" s="312" t="s">
        <v>1111</v>
      </c>
      <c r="T36" s="312" t="s">
        <v>1111</v>
      </c>
      <c r="U36" s="312" t="s">
        <v>1111</v>
      </c>
      <c r="V36" s="312" t="s">
        <v>1111</v>
      </c>
      <c r="W36" s="312" t="s">
        <v>1111</v>
      </c>
      <c r="X36" s="312" t="s">
        <v>1111</v>
      </c>
      <c r="Y36" s="433" t="s">
        <v>1111</v>
      </c>
      <c r="Z36" s="52" t="s">
        <v>638</v>
      </c>
    </row>
    <row r="37" spans="1:26" s="36" customFormat="1" ht="17.649999999999999" customHeight="1">
      <c r="A37" s="47" t="s">
        <v>95</v>
      </c>
      <c r="B37" s="50">
        <f t="shared" si="1"/>
        <v>3</v>
      </c>
      <c r="C37" s="51">
        <f t="shared" si="2"/>
        <v>266</v>
      </c>
      <c r="D37" s="312">
        <v>0</v>
      </c>
      <c r="E37" s="312">
        <v>0</v>
      </c>
      <c r="F37" s="312">
        <v>0</v>
      </c>
      <c r="G37" s="312">
        <v>0</v>
      </c>
      <c r="H37" s="312">
        <v>3</v>
      </c>
      <c r="I37" s="312">
        <v>266</v>
      </c>
      <c r="J37" s="312">
        <v>0</v>
      </c>
      <c r="K37" s="312">
        <v>0</v>
      </c>
      <c r="L37" s="312">
        <v>0</v>
      </c>
      <c r="M37" s="312">
        <v>0</v>
      </c>
      <c r="N37" s="312">
        <v>0</v>
      </c>
      <c r="O37" s="312">
        <v>0</v>
      </c>
      <c r="P37" s="312">
        <v>0</v>
      </c>
      <c r="Q37" s="312">
        <v>0</v>
      </c>
      <c r="R37" s="312" t="s">
        <v>1111</v>
      </c>
      <c r="S37" s="312" t="s">
        <v>1111</v>
      </c>
      <c r="T37" s="312" t="s">
        <v>1111</v>
      </c>
      <c r="U37" s="312" t="s">
        <v>1111</v>
      </c>
      <c r="V37" s="312" t="s">
        <v>1111</v>
      </c>
      <c r="W37" s="312" t="s">
        <v>1111</v>
      </c>
      <c r="X37" s="312" t="s">
        <v>1111</v>
      </c>
      <c r="Y37" s="433" t="s">
        <v>1111</v>
      </c>
      <c r="Z37" s="52" t="s">
        <v>639</v>
      </c>
    </row>
    <row r="38" spans="1:26" s="36" customFormat="1" ht="17.649999999999999" customHeight="1" thickBot="1">
      <c r="A38" s="53" t="s">
        <v>97</v>
      </c>
      <c r="B38" s="54">
        <f t="shared" si="1"/>
        <v>2</v>
      </c>
      <c r="C38" s="55">
        <f t="shared" si="2"/>
        <v>98</v>
      </c>
      <c r="D38" s="511">
        <v>0</v>
      </c>
      <c r="E38" s="511">
        <v>0</v>
      </c>
      <c r="F38" s="511">
        <v>0</v>
      </c>
      <c r="G38" s="511">
        <v>0</v>
      </c>
      <c r="H38" s="511">
        <v>1</v>
      </c>
      <c r="I38" s="511">
        <v>74</v>
      </c>
      <c r="J38" s="511">
        <v>0</v>
      </c>
      <c r="K38" s="511">
        <v>0</v>
      </c>
      <c r="L38" s="511">
        <v>1</v>
      </c>
      <c r="M38" s="511">
        <v>24</v>
      </c>
      <c r="N38" s="511">
        <v>0</v>
      </c>
      <c r="O38" s="511">
        <v>0</v>
      </c>
      <c r="P38" s="511">
        <v>0</v>
      </c>
      <c r="Q38" s="511">
        <v>0</v>
      </c>
      <c r="R38" s="511" t="s">
        <v>1111</v>
      </c>
      <c r="S38" s="511" t="s">
        <v>1111</v>
      </c>
      <c r="T38" s="511" t="s">
        <v>1111</v>
      </c>
      <c r="U38" s="511" t="s">
        <v>1111</v>
      </c>
      <c r="V38" s="511" t="s">
        <v>1111</v>
      </c>
      <c r="W38" s="511" t="s">
        <v>1111</v>
      </c>
      <c r="X38" s="511" t="s">
        <v>1111</v>
      </c>
      <c r="Y38" s="512" t="s">
        <v>1111</v>
      </c>
      <c r="Z38" s="56" t="s">
        <v>640</v>
      </c>
    </row>
    <row r="39" spans="1:26" s="57" customFormat="1" ht="11.1" customHeight="1">
      <c r="A39" s="57" t="s">
        <v>491</v>
      </c>
      <c r="B39" s="58"/>
      <c r="K39" s="59"/>
      <c r="L39" s="60"/>
      <c r="P39" s="60"/>
      <c r="Z39" s="61" t="s">
        <v>894</v>
      </c>
    </row>
    <row r="40" spans="1:26" s="63" customFormat="1" ht="11.1" customHeight="1">
      <c r="A40" s="62" t="s">
        <v>0</v>
      </c>
      <c r="I40" s="64"/>
      <c r="J40" s="64"/>
      <c r="K40" s="64"/>
    </row>
    <row r="41" spans="1:26" s="36" customFormat="1" ht="11.25">
      <c r="A41" s="65"/>
      <c r="I41" s="66"/>
      <c r="J41" s="66"/>
      <c r="K41" s="66"/>
    </row>
    <row r="42" spans="1:26" s="36" customFormat="1" ht="11.25">
      <c r="A42" s="65"/>
      <c r="I42" s="66"/>
      <c r="J42" s="66"/>
      <c r="K42" s="66"/>
    </row>
    <row r="43" spans="1:26" s="36" customFormat="1" ht="11.25">
      <c r="A43" s="65"/>
      <c r="I43" s="66"/>
      <c r="J43" s="66"/>
      <c r="K43" s="66"/>
    </row>
    <row r="44" spans="1:26" s="36" customFormat="1" ht="11.25">
      <c r="A44" s="65"/>
      <c r="I44" s="66"/>
      <c r="J44" s="66"/>
      <c r="K44" s="66"/>
    </row>
    <row r="45" spans="1:26" s="36" customFormat="1" ht="11.25">
      <c r="A45" s="65"/>
      <c r="I45" s="66"/>
      <c r="J45" s="66"/>
      <c r="K45" s="66"/>
    </row>
    <row r="46" spans="1:26" s="36" customFormat="1" ht="11.25">
      <c r="A46" s="65"/>
      <c r="I46" s="66"/>
      <c r="J46" s="66"/>
      <c r="K46" s="66"/>
    </row>
    <row r="47" spans="1:26" s="36" customFormat="1" ht="11.25">
      <c r="A47" s="65"/>
      <c r="I47" s="66"/>
      <c r="J47" s="66"/>
      <c r="K47" s="66"/>
    </row>
    <row r="48" spans="1:26" s="36" customFormat="1" ht="11.25">
      <c r="A48" s="65"/>
      <c r="I48" s="66"/>
      <c r="J48" s="66"/>
      <c r="K48" s="66"/>
    </row>
    <row r="49" spans="1:11" s="36" customFormat="1" ht="11.25">
      <c r="A49" s="65"/>
      <c r="I49" s="66"/>
      <c r="J49" s="66"/>
      <c r="K49" s="66"/>
    </row>
    <row r="50" spans="1:11" s="36" customFormat="1" ht="11.25">
      <c r="A50" s="65"/>
      <c r="I50" s="66"/>
      <c r="J50" s="66"/>
      <c r="K50" s="66"/>
    </row>
    <row r="51" spans="1:11" s="36" customFormat="1" ht="11.25">
      <c r="A51" s="65"/>
      <c r="I51" s="66"/>
      <c r="J51" s="66"/>
      <c r="K51" s="66"/>
    </row>
    <row r="52" spans="1:11" s="36" customFormat="1" ht="11.25">
      <c r="A52" s="65"/>
      <c r="I52" s="66"/>
      <c r="J52" s="66"/>
      <c r="K52" s="66"/>
    </row>
    <row r="53" spans="1:11" s="36" customFormat="1" ht="11.25">
      <c r="A53" s="65"/>
      <c r="I53" s="66"/>
      <c r="J53" s="66"/>
      <c r="K53" s="66"/>
    </row>
    <row r="54" spans="1:11" s="36" customFormat="1" ht="11.25">
      <c r="A54" s="65"/>
      <c r="I54" s="66"/>
      <c r="J54" s="66"/>
      <c r="K54" s="66"/>
    </row>
    <row r="55" spans="1:11" s="36" customFormat="1" ht="11.25">
      <c r="A55" s="65"/>
      <c r="I55" s="66"/>
      <c r="J55" s="66"/>
      <c r="K55" s="66"/>
    </row>
    <row r="56" spans="1:11" s="36" customFormat="1" ht="11.25">
      <c r="A56" s="65"/>
      <c r="I56" s="66"/>
      <c r="J56" s="66"/>
      <c r="K56" s="66"/>
    </row>
    <row r="57" spans="1:11" s="36" customFormat="1" ht="11.25">
      <c r="A57" s="65"/>
      <c r="I57" s="66"/>
      <c r="J57" s="66"/>
      <c r="K57" s="66"/>
    </row>
    <row r="58" spans="1:11" s="36" customFormat="1" ht="11.25">
      <c r="A58" s="65"/>
      <c r="I58" s="66"/>
      <c r="J58" s="66"/>
      <c r="K58" s="66"/>
    </row>
    <row r="59" spans="1:11" s="36" customFormat="1" ht="11.25">
      <c r="A59" s="65"/>
      <c r="I59" s="66"/>
      <c r="J59" s="66"/>
      <c r="K59" s="66"/>
    </row>
    <row r="60" spans="1:11" s="36" customFormat="1" ht="11.25">
      <c r="A60" s="65"/>
      <c r="I60" s="66"/>
      <c r="J60" s="66"/>
      <c r="K60" s="66"/>
    </row>
    <row r="61" spans="1:11" s="36" customFormat="1" ht="11.25">
      <c r="A61" s="65"/>
      <c r="I61" s="66"/>
      <c r="J61" s="66"/>
      <c r="K61" s="66"/>
    </row>
    <row r="62" spans="1:11" s="36" customFormat="1" ht="11.25">
      <c r="A62" s="65"/>
      <c r="I62" s="66"/>
      <c r="J62" s="66"/>
      <c r="K62" s="66"/>
    </row>
    <row r="63" spans="1:11" s="36" customFormat="1" ht="11.25">
      <c r="A63" s="65"/>
      <c r="I63" s="66"/>
      <c r="J63" s="66"/>
      <c r="K63" s="66"/>
    </row>
    <row r="64" spans="1:11" s="36" customFormat="1" ht="11.25">
      <c r="A64" s="65"/>
      <c r="I64" s="66"/>
      <c r="J64" s="66"/>
      <c r="K64" s="66"/>
    </row>
    <row r="65" spans="1:11" s="36" customFormat="1" ht="11.25">
      <c r="A65" s="65"/>
      <c r="I65" s="66"/>
      <c r="J65" s="66"/>
      <c r="K65" s="66"/>
    </row>
    <row r="66" spans="1:11" s="36" customFormat="1" ht="11.25">
      <c r="A66" s="65"/>
      <c r="I66" s="66"/>
      <c r="J66" s="66"/>
      <c r="K66" s="66"/>
    </row>
    <row r="67" spans="1:11" s="36" customFormat="1" ht="11.25">
      <c r="A67" s="65"/>
      <c r="I67" s="66"/>
      <c r="J67" s="66"/>
      <c r="K67" s="66"/>
    </row>
    <row r="68" spans="1:11" s="36" customFormat="1" ht="11.25">
      <c r="A68" s="65"/>
      <c r="I68" s="66"/>
      <c r="J68" s="66"/>
      <c r="K68" s="66"/>
    </row>
    <row r="69" spans="1:11" s="36" customFormat="1" ht="11.25">
      <c r="A69" s="65"/>
      <c r="I69" s="66"/>
      <c r="J69" s="66"/>
      <c r="K69" s="66"/>
    </row>
    <row r="70" spans="1:11" s="36" customFormat="1" ht="11.25">
      <c r="A70" s="65"/>
      <c r="I70" s="66"/>
      <c r="J70" s="66"/>
      <c r="K70" s="66"/>
    </row>
    <row r="71" spans="1:11" s="36" customFormat="1" ht="11.25">
      <c r="A71" s="65"/>
      <c r="I71" s="66"/>
      <c r="J71" s="66"/>
      <c r="K71" s="66"/>
    </row>
    <row r="72" spans="1:11" s="36" customFormat="1" ht="11.25">
      <c r="A72" s="65"/>
      <c r="I72" s="66"/>
      <c r="J72" s="66"/>
      <c r="K72" s="66"/>
    </row>
    <row r="73" spans="1:11" s="36" customFormat="1" ht="11.25">
      <c r="A73" s="65"/>
      <c r="I73" s="66"/>
      <c r="J73" s="66"/>
      <c r="K73" s="66"/>
    </row>
    <row r="74" spans="1:11" s="36" customFormat="1" ht="11.25">
      <c r="A74" s="65"/>
      <c r="I74" s="66"/>
      <c r="J74" s="66"/>
      <c r="K74" s="66"/>
    </row>
    <row r="75" spans="1:11" s="36" customFormat="1" ht="11.25">
      <c r="A75" s="65"/>
      <c r="I75" s="66"/>
      <c r="J75" s="66"/>
      <c r="K75" s="66"/>
    </row>
    <row r="76" spans="1:11" s="36" customFormat="1" ht="11.25">
      <c r="A76" s="65"/>
      <c r="I76" s="66"/>
      <c r="J76" s="66"/>
      <c r="K76" s="66"/>
    </row>
    <row r="77" spans="1:11" s="36" customFormat="1" ht="11.25">
      <c r="A77" s="65"/>
      <c r="I77" s="66"/>
      <c r="J77" s="66"/>
      <c r="K77" s="66"/>
    </row>
    <row r="78" spans="1:11" s="36" customFormat="1" ht="11.25">
      <c r="A78" s="65"/>
      <c r="I78" s="66"/>
      <c r="J78" s="66"/>
      <c r="K78" s="66"/>
    </row>
    <row r="79" spans="1:11" s="36" customFormat="1" ht="11.25">
      <c r="A79" s="65"/>
      <c r="I79" s="66"/>
      <c r="J79" s="66"/>
      <c r="K79" s="66"/>
    </row>
    <row r="80" spans="1:11" s="36" customFormat="1" ht="11.25">
      <c r="A80" s="65"/>
      <c r="I80" s="66"/>
      <c r="J80" s="66"/>
      <c r="K80" s="66"/>
    </row>
    <row r="81" spans="1:11" s="36" customFormat="1" ht="11.25">
      <c r="A81" s="65"/>
      <c r="I81" s="66"/>
      <c r="J81" s="66"/>
      <c r="K81" s="66"/>
    </row>
    <row r="82" spans="1:11" s="36" customFormat="1" ht="11.25">
      <c r="A82" s="65"/>
      <c r="I82" s="66"/>
      <c r="J82" s="66"/>
      <c r="K82" s="66"/>
    </row>
    <row r="83" spans="1:11" s="36" customFormat="1" ht="11.25">
      <c r="A83" s="65"/>
      <c r="I83" s="66"/>
      <c r="J83" s="66"/>
      <c r="K83" s="66"/>
    </row>
    <row r="84" spans="1:11" s="36" customFormat="1" ht="11.25">
      <c r="A84" s="65"/>
      <c r="I84" s="66"/>
      <c r="J84" s="66"/>
      <c r="K84" s="66"/>
    </row>
    <row r="85" spans="1:11" s="36" customFormat="1" ht="11.25">
      <c r="A85" s="65"/>
      <c r="I85" s="66"/>
      <c r="J85" s="66"/>
      <c r="K85" s="66"/>
    </row>
    <row r="86" spans="1:11" s="36" customFormat="1" ht="11.25">
      <c r="A86" s="65"/>
      <c r="I86" s="66"/>
      <c r="J86" s="66"/>
      <c r="K86" s="66"/>
    </row>
    <row r="87" spans="1:11" s="36" customFormat="1" ht="11.25">
      <c r="A87" s="65"/>
      <c r="I87" s="66"/>
      <c r="J87" s="66"/>
      <c r="K87" s="66"/>
    </row>
    <row r="88" spans="1:11" s="36" customFormat="1" ht="11.25">
      <c r="A88" s="65"/>
      <c r="I88" s="66"/>
      <c r="J88" s="66"/>
      <c r="K88" s="66"/>
    </row>
    <row r="89" spans="1:11" s="36" customFormat="1" ht="11.25">
      <c r="A89" s="65"/>
      <c r="I89" s="66"/>
      <c r="J89" s="66"/>
      <c r="K89" s="66"/>
    </row>
    <row r="90" spans="1:11" s="36" customFormat="1" ht="11.25">
      <c r="A90" s="65"/>
      <c r="I90" s="66"/>
      <c r="J90" s="66"/>
      <c r="K90" s="66"/>
    </row>
    <row r="91" spans="1:11" s="36" customFormat="1" ht="11.25">
      <c r="A91" s="65"/>
      <c r="I91" s="66"/>
      <c r="J91" s="66"/>
      <c r="K91" s="66"/>
    </row>
    <row r="92" spans="1:11" s="36" customFormat="1" ht="11.25">
      <c r="A92" s="65"/>
      <c r="I92" s="66"/>
      <c r="J92" s="66"/>
      <c r="K92" s="66"/>
    </row>
    <row r="93" spans="1:11" s="36" customFormat="1" ht="11.25">
      <c r="A93" s="65"/>
      <c r="I93" s="66"/>
      <c r="J93" s="66"/>
      <c r="K93" s="66"/>
    </row>
    <row r="94" spans="1:11" s="36" customFormat="1" ht="11.25">
      <c r="A94" s="65"/>
      <c r="I94" s="66"/>
      <c r="J94" s="66"/>
      <c r="K94" s="66"/>
    </row>
    <row r="95" spans="1:11" s="36" customFormat="1" ht="11.25">
      <c r="A95" s="65"/>
      <c r="I95" s="66"/>
      <c r="J95" s="66"/>
      <c r="K95" s="66"/>
    </row>
    <row r="96" spans="1:11" s="36" customFormat="1" ht="11.25">
      <c r="A96" s="65"/>
      <c r="I96" s="66"/>
      <c r="J96" s="66"/>
      <c r="K96" s="66"/>
    </row>
    <row r="97" spans="1:11" s="36" customFormat="1" ht="11.25">
      <c r="A97" s="65"/>
      <c r="I97" s="66"/>
      <c r="J97" s="66"/>
      <c r="K97" s="66"/>
    </row>
    <row r="98" spans="1:11" s="36" customFormat="1" ht="11.25">
      <c r="A98" s="65"/>
      <c r="I98" s="66"/>
      <c r="J98" s="66"/>
      <c r="K98" s="66"/>
    </row>
    <row r="99" spans="1:11" s="36" customFormat="1" ht="11.25">
      <c r="A99" s="65"/>
      <c r="I99" s="66"/>
      <c r="J99" s="66"/>
      <c r="K99" s="66"/>
    </row>
    <row r="100" spans="1:11" s="36" customFormat="1" ht="11.25">
      <c r="A100" s="65"/>
      <c r="I100" s="66"/>
      <c r="J100" s="66"/>
      <c r="K100" s="66"/>
    </row>
    <row r="101" spans="1:11" s="36" customFormat="1" ht="11.25">
      <c r="A101" s="65"/>
      <c r="I101" s="66"/>
      <c r="J101" s="66"/>
      <c r="K101" s="66"/>
    </row>
    <row r="102" spans="1:11" s="36" customFormat="1" ht="11.25">
      <c r="A102" s="65"/>
      <c r="I102" s="66"/>
      <c r="J102" s="66"/>
      <c r="K102" s="66"/>
    </row>
    <row r="103" spans="1:11" s="36" customFormat="1" ht="11.25">
      <c r="A103" s="65"/>
      <c r="I103" s="66"/>
      <c r="J103" s="66"/>
      <c r="K103" s="66"/>
    </row>
  </sheetData>
  <sheetProtection selectLockedCells="1"/>
  <mergeCells count="38">
    <mergeCell ref="A6:A9"/>
    <mergeCell ref="B6:C7"/>
    <mergeCell ref="D6:E7"/>
    <mergeCell ref="F6:G7"/>
    <mergeCell ref="H6:I7"/>
    <mergeCell ref="J6:K7"/>
    <mergeCell ref="F8:F9"/>
    <mergeCell ref="K8:K9"/>
    <mergeCell ref="L8:L9"/>
    <mergeCell ref="N6:O7"/>
    <mergeCell ref="H8:H9"/>
    <mergeCell ref="L4:Z4"/>
    <mergeCell ref="L6:M7"/>
    <mergeCell ref="R6:X7"/>
    <mergeCell ref="Y6:Y9"/>
    <mergeCell ref="R8:R9"/>
    <mergeCell ref="S8:S9"/>
    <mergeCell ref="P6:Q7"/>
    <mergeCell ref="N8:N9"/>
    <mergeCell ref="O8:O9"/>
    <mergeCell ref="P8:P9"/>
    <mergeCell ref="Q8:Q9"/>
    <mergeCell ref="A3:M3"/>
    <mergeCell ref="W8:W9"/>
    <mergeCell ref="X8:X9"/>
    <mergeCell ref="M8:M9"/>
    <mergeCell ref="T8:T9"/>
    <mergeCell ref="G8:G9"/>
    <mergeCell ref="B8:B9"/>
    <mergeCell ref="C8:C9"/>
    <mergeCell ref="D8:D9"/>
    <mergeCell ref="E8:E9"/>
    <mergeCell ref="U8:U9"/>
    <mergeCell ref="V8:V9"/>
    <mergeCell ref="N3:Z3"/>
    <mergeCell ref="Z6:Z9"/>
    <mergeCell ref="I8:I9"/>
    <mergeCell ref="J8:J9"/>
  </mergeCells>
  <phoneticPr fontId="19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firstPageNumber="405" pageOrder="overThenDown" orientation="portrait" r:id="rId1"/>
  <headerFooter scaleWithDoc="0" alignWithMargins="0"/>
  <colBreaks count="1" manualBreakCount="1">
    <brk id="13" max="39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view="pageBreakPreview" topLeftCell="A19" zoomScaleNormal="100" zoomScaleSheetLayoutView="100" workbookViewId="0">
      <selection activeCell="O15" sqref="O15:Q15"/>
    </sheetView>
  </sheetViews>
  <sheetFormatPr defaultRowHeight="14.25"/>
  <cols>
    <col min="1" max="1" width="7.625" style="67" customWidth="1"/>
    <col min="2" max="6" width="7.625" style="32" customWidth="1"/>
    <col min="7" max="8" width="7.875" style="32" customWidth="1"/>
    <col min="9" max="9" width="7.625" style="33" customWidth="1"/>
    <col min="10" max="10" width="7.125" style="33" customWidth="1"/>
    <col min="11" max="11" width="6" style="33" customWidth="1"/>
    <col min="12" max="12" width="7.625" style="33" customWidth="1"/>
    <col min="13" max="13" width="6.125" style="33" customWidth="1"/>
    <col min="14" max="14" width="6" style="33" customWidth="1"/>
    <col min="15" max="15" width="7.625" style="32" customWidth="1"/>
    <col min="16" max="17" width="7" style="32" customWidth="1"/>
    <col min="18" max="21" width="7.625" style="32" customWidth="1"/>
    <col min="22" max="22" width="10.625" style="32" customWidth="1"/>
    <col min="23" max="16384" width="9" style="32"/>
  </cols>
  <sheetData>
    <row r="1" spans="1:22" s="84" customFormat="1" ht="14.1" customHeight="1">
      <c r="A1" s="81" t="s">
        <v>1087</v>
      </c>
      <c r="I1" s="434"/>
      <c r="J1" s="434"/>
      <c r="K1" s="434"/>
      <c r="L1" s="83"/>
      <c r="M1" s="83"/>
      <c r="N1" s="83"/>
      <c r="V1" s="143" t="s">
        <v>1088</v>
      </c>
    </row>
    <row r="2" spans="1:22" ht="14.1" customHeight="1">
      <c r="A2" s="30"/>
      <c r="L2" s="68"/>
      <c r="M2" s="68"/>
      <c r="N2" s="68"/>
      <c r="V2" s="31"/>
    </row>
    <row r="3" spans="1:22" s="487" customFormat="1" ht="20.100000000000001" customHeight="1">
      <c r="A3" s="932" t="s">
        <v>435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768" t="s">
        <v>436</v>
      </c>
      <c r="M3" s="768"/>
      <c r="N3" s="768"/>
      <c r="O3" s="768"/>
      <c r="P3" s="768"/>
      <c r="Q3" s="768"/>
      <c r="R3" s="768"/>
      <c r="S3" s="768"/>
      <c r="T3" s="768"/>
      <c r="U3" s="768"/>
      <c r="V3" s="768"/>
    </row>
    <row r="4" spans="1:22" s="478" customFormat="1" ht="20.100000000000001" customHeight="1">
      <c r="A4" s="966"/>
      <c r="B4" s="966"/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499"/>
      <c r="N4" s="499"/>
      <c r="O4" s="721"/>
      <c r="P4" s="721"/>
      <c r="Q4" s="721"/>
      <c r="R4" s="721"/>
      <c r="S4" s="721"/>
      <c r="T4" s="721"/>
      <c r="U4" s="721"/>
      <c r="V4" s="721"/>
    </row>
    <row r="5" spans="1:22" s="23" customFormat="1" ht="18" customHeight="1" thickBot="1">
      <c r="A5" s="23" t="s">
        <v>492</v>
      </c>
      <c r="I5" s="35"/>
      <c r="J5" s="35"/>
      <c r="K5" s="35"/>
      <c r="V5" s="31" t="s">
        <v>111</v>
      </c>
    </row>
    <row r="6" spans="1:22" s="36" customFormat="1" ht="26.25" customHeight="1">
      <c r="A6" s="762" t="s">
        <v>654</v>
      </c>
      <c r="B6" s="576" t="s">
        <v>362</v>
      </c>
      <c r="C6" s="577"/>
      <c r="D6" s="577"/>
      <c r="E6" s="577"/>
      <c r="F6" s="577"/>
      <c r="G6" s="577"/>
      <c r="H6" s="577"/>
      <c r="I6" s="964" t="s">
        <v>915</v>
      </c>
      <c r="J6" s="965"/>
      <c r="K6" s="965"/>
      <c r="L6" s="965" t="s">
        <v>916</v>
      </c>
      <c r="M6" s="965"/>
      <c r="N6" s="965"/>
      <c r="O6" s="590" t="s">
        <v>674</v>
      </c>
      <c r="P6" s="577"/>
      <c r="Q6" s="577"/>
      <c r="R6" s="722" t="s">
        <v>363</v>
      </c>
      <c r="S6" s="722" t="s">
        <v>995</v>
      </c>
      <c r="T6" s="577"/>
      <c r="U6" s="800" t="s">
        <v>680</v>
      </c>
      <c r="V6" s="682" t="s">
        <v>125</v>
      </c>
    </row>
    <row r="7" spans="1:22" s="36" customFormat="1" ht="17.100000000000001" customHeight="1">
      <c r="A7" s="763"/>
      <c r="B7" s="744"/>
      <c r="C7" s="961" t="s">
        <v>675</v>
      </c>
      <c r="D7" s="961" t="s">
        <v>676</v>
      </c>
      <c r="E7" s="961" t="s">
        <v>677</v>
      </c>
      <c r="F7" s="961" t="s">
        <v>364</v>
      </c>
      <c r="G7" s="961" t="s">
        <v>365</v>
      </c>
      <c r="H7" s="961" t="s">
        <v>678</v>
      </c>
      <c r="I7" s="155"/>
      <c r="J7" s="969" t="s">
        <v>917</v>
      </c>
      <c r="K7" s="972" t="s">
        <v>918</v>
      </c>
      <c r="L7" s="156"/>
      <c r="M7" s="969" t="s">
        <v>917</v>
      </c>
      <c r="N7" s="972" t="s">
        <v>918</v>
      </c>
      <c r="O7" s="717"/>
      <c r="P7" s="573" t="s">
        <v>366</v>
      </c>
      <c r="Q7" s="573" t="s">
        <v>679</v>
      </c>
      <c r="R7" s="695"/>
      <c r="S7" s="573" t="s">
        <v>985</v>
      </c>
      <c r="T7" s="573" t="s">
        <v>986</v>
      </c>
      <c r="U7" s="967"/>
      <c r="V7" s="683"/>
    </row>
    <row r="8" spans="1:22" s="36" customFormat="1" ht="17.100000000000001" customHeight="1">
      <c r="A8" s="763"/>
      <c r="B8" s="605"/>
      <c r="C8" s="962"/>
      <c r="D8" s="962"/>
      <c r="E8" s="962"/>
      <c r="F8" s="962"/>
      <c r="G8" s="962"/>
      <c r="H8" s="962"/>
      <c r="I8" s="155"/>
      <c r="J8" s="970"/>
      <c r="K8" s="973"/>
      <c r="L8" s="156"/>
      <c r="M8" s="970"/>
      <c r="N8" s="973"/>
      <c r="O8" s="573"/>
      <c r="P8" s="574"/>
      <c r="Q8" s="574"/>
      <c r="R8" s="695"/>
      <c r="S8" s="574"/>
      <c r="T8" s="573"/>
      <c r="U8" s="967"/>
      <c r="V8" s="683"/>
    </row>
    <row r="9" spans="1:22" s="36" customFormat="1" ht="17.100000000000001" customHeight="1">
      <c r="A9" s="764"/>
      <c r="B9" s="685"/>
      <c r="C9" s="963"/>
      <c r="D9" s="963"/>
      <c r="E9" s="963"/>
      <c r="F9" s="963"/>
      <c r="G9" s="963"/>
      <c r="H9" s="963"/>
      <c r="I9" s="157"/>
      <c r="J9" s="971"/>
      <c r="K9" s="974"/>
      <c r="L9" s="158"/>
      <c r="M9" s="971"/>
      <c r="N9" s="974"/>
      <c r="O9" s="686"/>
      <c r="P9" s="575"/>
      <c r="Q9" s="575"/>
      <c r="R9" s="787"/>
      <c r="S9" s="575"/>
      <c r="T9" s="686"/>
      <c r="U9" s="968"/>
      <c r="V9" s="684"/>
    </row>
    <row r="10" spans="1:22" s="42" customFormat="1" ht="18.95" customHeight="1">
      <c r="A10" s="96">
        <v>2012</v>
      </c>
      <c r="B10" s="11">
        <v>348</v>
      </c>
      <c r="C10" s="11">
        <v>171</v>
      </c>
      <c r="D10" s="11">
        <v>7</v>
      </c>
      <c r="E10" s="11">
        <v>132</v>
      </c>
      <c r="F10" s="11">
        <v>1</v>
      </c>
      <c r="G10" s="11">
        <v>0</v>
      </c>
      <c r="H10" s="11">
        <v>37</v>
      </c>
      <c r="I10" s="11">
        <v>2636</v>
      </c>
      <c r="J10" s="11" t="s">
        <v>107</v>
      </c>
      <c r="K10" s="11" t="s">
        <v>107</v>
      </c>
      <c r="L10" s="11">
        <v>1138</v>
      </c>
      <c r="M10" s="97" t="s">
        <v>107</v>
      </c>
      <c r="N10" s="11" t="s">
        <v>107</v>
      </c>
      <c r="O10" s="259">
        <v>1841</v>
      </c>
      <c r="P10" s="259">
        <v>1211</v>
      </c>
      <c r="Q10" s="259">
        <v>630</v>
      </c>
      <c r="R10" s="259">
        <v>0</v>
      </c>
      <c r="S10" s="259">
        <v>296</v>
      </c>
      <c r="T10" s="259">
        <v>1063</v>
      </c>
      <c r="U10" s="16">
        <v>820</v>
      </c>
      <c r="V10" s="17" t="s">
        <v>741</v>
      </c>
    </row>
    <row r="11" spans="1:22" s="42" customFormat="1" ht="18.95" customHeight="1">
      <c r="A11" s="96" t="s">
        <v>909</v>
      </c>
      <c r="B11" s="11">
        <v>345</v>
      </c>
      <c r="C11" s="11">
        <v>173</v>
      </c>
      <c r="D11" s="11">
        <v>7</v>
      </c>
      <c r="E11" s="11">
        <v>131</v>
      </c>
      <c r="F11" s="11">
        <v>1</v>
      </c>
      <c r="G11" s="11">
        <v>0</v>
      </c>
      <c r="H11" s="11">
        <v>33</v>
      </c>
      <c r="I11" s="11">
        <v>2494</v>
      </c>
      <c r="J11" s="11">
        <v>1763</v>
      </c>
      <c r="K11" s="11">
        <v>731</v>
      </c>
      <c r="L11" s="11">
        <v>1133</v>
      </c>
      <c r="M11" s="97">
        <v>1128</v>
      </c>
      <c r="N11" s="11">
        <v>5</v>
      </c>
      <c r="O11" s="259">
        <v>1437</v>
      </c>
      <c r="P11" s="259">
        <v>990</v>
      </c>
      <c r="Q11" s="259">
        <v>447</v>
      </c>
      <c r="R11" s="259">
        <v>717</v>
      </c>
      <c r="S11" s="259">
        <v>297</v>
      </c>
      <c r="T11" s="259">
        <v>1057</v>
      </c>
      <c r="U11" s="16">
        <v>649</v>
      </c>
      <c r="V11" s="17" t="s">
        <v>909</v>
      </c>
    </row>
    <row r="12" spans="1:22" s="42" customFormat="1" ht="18.95" customHeight="1">
      <c r="A12" s="96" t="s">
        <v>1031</v>
      </c>
      <c r="B12" s="11">
        <v>341</v>
      </c>
      <c r="C12" s="11">
        <v>169</v>
      </c>
      <c r="D12" s="11">
        <v>5</v>
      </c>
      <c r="E12" s="11">
        <v>131</v>
      </c>
      <c r="F12" s="11">
        <v>1</v>
      </c>
      <c r="G12" s="11">
        <v>0</v>
      </c>
      <c r="H12" s="11">
        <v>35</v>
      </c>
      <c r="I12" s="11">
        <v>2557</v>
      </c>
      <c r="J12" s="11">
        <v>1808</v>
      </c>
      <c r="K12" s="11">
        <v>749</v>
      </c>
      <c r="L12" s="11">
        <v>1135</v>
      </c>
      <c r="M12" s="97">
        <v>1133</v>
      </c>
      <c r="N12" s="11">
        <v>2</v>
      </c>
      <c r="O12" s="259">
        <v>1280</v>
      </c>
      <c r="P12" s="259">
        <v>912</v>
      </c>
      <c r="Q12" s="259">
        <v>368</v>
      </c>
      <c r="R12" s="259">
        <v>345</v>
      </c>
      <c r="S12" s="259">
        <v>295</v>
      </c>
      <c r="T12" s="259">
        <v>1052</v>
      </c>
      <c r="U12" s="16">
        <v>526</v>
      </c>
      <c r="V12" s="17" t="s">
        <v>1031</v>
      </c>
    </row>
    <row r="13" spans="1:22" s="42" customFormat="1" ht="18.95" customHeight="1">
      <c r="A13" s="96" t="s">
        <v>1032</v>
      </c>
      <c r="B13" s="11">
        <v>340</v>
      </c>
      <c r="C13" s="11">
        <v>170</v>
      </c>
      <c r="D13" s="11">
        <v>4</v>
      </c>
      <c r="E13" s="11">
        <v>131</v>
      </c>
      <c r="F13" s="11">
        <v>1</v>
      </c>
      <c r="G13" s="11">
        <v>0</v>
      </c>
      <c r="H13" s="11">
        <v>34</v>
      </c>
      <c r="I13" s="11">
        <v>2492</v>
      </c>
      <c r="J13" s="11">
        <v>1766</v>
      </c>
      <c r="K13" s="11">
        <v>726</v>
      </c>
      <c r="L13" s="11">
        <v>972</v>
      </c>
      <c r="M13" s="97">
        <v>966</v>
      </c>
      <c r="N13" s="11">
        <v>6</v>
      </c>
      <c r="O13" s="259">
        <v>1065</v>
      </c>
      <c r="P13" s="259">
        <v>785</v>
      </c>
      <c r="Q13" s="259">
        <v>280</v>
      </c>
      <c r="R13" s="259">
        <v>264</v>
      </c>
      <c r="S13" s="259">
        <v>300</v>
      </c>
      <c r="T13" s="259">
        <v>1050</v>
      </c>
      <c r="U13" s="16">
        <v>481</v>
      </c>
      <c r="V13" s="17" t="s">
        <v>1032</v>
      </c>
    </row>
    <row r="14" spans="1:22" s="42" customFormat="1" ht="18.95" customHeight="1">
      <c r="A14" s="159" t="s">
        <v>1098</v>
      </c>
      <c r="B14" s="19">
        <f>SUM(B16:B38)</f>
        <v>340</v>
      </c>
      <c r="C14" s="19">
        <f t="shared" ref="C14:U14" si="0">SUM(C16:C38)</f>
        <v>169</v>
      </c>
      <c r="D14" s="19">
        <f t="shared" si="0"/>
        <v>5</v>
      </c>
      <c r="E14" s="19">
        <f t="shared" si="0"/>
        <v>131</v>
      </c>
      <c r="F14" s="19">
        <f t="shared" si="0"/>
        <v>1</v>
      </c>
      <c r="G14" s="19">
        <f t="shared" si="0"/>
        <v>0</v>
      </c>
      <c r="H14" s="19">
        <f t="shared" si="0"/>
        <v>34</v>
      </c>
      <c r="I14" s="19">
        <f t="shared" si="0"/>
        <v>2508</v>
      </c>
      <c r="J14" s="19">
        <f t="shared" si="0"/>
        <v>1775</v>
      </c>
      <c r="K14" s="19">
        <f t="shared" si="0"/>
        <v>733</v>
      </c>
      <c r="L14" s="73">
        <f t="shared" si="0"/>
        <v>964</v>
      </c>
      <c r="M14" s="101">
        <f t="shared" si="0"/>
        <v>959</v>
      </c>
      <c r="N14" s="73">
        <f t="shared" si="0"/>
        <v>5</v>
      </c>
      <c r="O14" s="29">
        <f t="shared" si="0"/>
        <v>1099</v>
      </c>
      <c r="P14" s="29">
        <f t="shared" si="0"/>
        <v>824</v>
      </c>
      <c r="Q14" s="29">
        <f t="shared" si="0"/>
        <v>275</v>
      </c>
      <c r="R14" s="29">
        <f t="shared" si="0"/>
        <v>237</v>
      </c>
      <c r="S14" s="29">
        <f t="shared" si="0"/>
        <v>323</v>
      </c>
      <c r="T14" s="29">
        <f t="shared" si="0"/>
        <v>1052</v>
      </c>
      <c r="U14" s="21">
        <f t="shared" si="0"/>
        <v>469</v>
      </c>
      <c r="V14" s="263" t="s">
        <v>1098</v>
      </c>
    </row>
    <row r="15" spans="1:22" s="36" customFormat="1" ht="12.2" customHeight="1">
      <c r="A15" s="482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97"/>
      <c r="N15" s="11"/>
      <c r="O15" s="259"/>
      <c r="P15" s="259"/>
      <c r="Q15" s="259"/>
      <c r="R15" s="259"/>
      <c r="S15" s="259"/>
      <c r="T15" s="259"/>
      <c r="U15" s="16"/>
      <c r="V15" s="66"/>
    </row>
    <row r="16" spans="1:22" s="36" customFormat="1" ht="17.100000000000001" customHeight="1">
      <c r="A16" s="482" t="s">
        <v>1</v>
      </c>
      <c r="B16" s="11">
        <f>SUM(C16:H16)</f>
        <v>35</v>
      </c>
      <c r="C16" s="267">
        <v>25</v>
      </c>
      <c r="D16" s="267">
        <v>0</v>
      </c>
      <c r="E16" s="267">
        <v>3</v>
      </c>
      <c r="F16" s="267">
        <v>1</v>
      </c>
      <c r="G16" s="267">
        <v>0</v>
      </c>
      <c r="H16" s="267">
        <v>6</v>
      </c>
      <c r="I16" s="11">
        <f>SUM(J16:K16)</f>
        <v>326</v>
      </c>
      <c r="J16" s="267">
        <v>222</v>
      </c>
      <c r="K16" s="267">
        <v>104</v>
      </c>
      <c r="L16" s="11">
        <f>SUM(M16:N16)</f>
        <v>130</v>
      </c>
      <c r="M16" s="313">
        <v>128</v>
      </c>
      <c r="N16" s="267">
        <v>2</v>
      </c>
      <c r="O16" s="259">
        <f>SUM(P16:Q16)</f>
        <v>133</v>
      </c>
      <c r="P16" s="272">
        <v>104</v>
      </c>
      <c r="Q16" s="272">
        <v>29</v>
      </c>
      <c r="R16" s="272">
        <v>30</v>
      </c>
      <c r="S16" s="272">
        <v>45</v>
      </c>
      <c r="T16" s="272">
        <v>136</v>
      </c>
      <c r="U16" s="315">
        <v>72</v>
      </c>
      <c r="V16" s="23" t="s">
        <v>496</v>
      </c>
    </row>
    <row r="17" spans="1:22" s="36" customFormat="1" ht="17.100000000000001" customHeight="1">
      <c r="A17" s="482" t="s">
        <v>55</v>
      </c>
      <c r="B17" s="11">
        <f t="shared" ref="B17:B37" si="1">SUM(C17:H17)</f>
        <v>22</v>
      </c>
      <c r="C17" s="267">
        <v>15</v>
      </c>
      <c r="D17" s="267">
        <v>0</v>
      </c>
      <c r="E17" s="267">
        <v>5</v>
      </c>
      <c r="F17" s="267">
        <v>0</v>
      </c>
      <c r="G17" s="267">
        <v>0</v>
      </c>
      <c r="H17" s="267">
        <v>2</v>
      </c>
      <c r="I17" s="11">
        <f t="shared" ref="I17:I37" si="2">SUM(J17:K17)</f>
        <v>195</v>
      </c>
      <c r="J17" s="267">
        <v>142</v>
      </c>
      <c r="K17" s="267">
        <v>53</v>
      </c>
      <c r="L17" s="11">
        <f t="shared" ref="L17:L38" si="3">SUM(M17:N17)</f>
        <v>85</v>
      </c>
      <c r="M17" s="313">
        <v>85</v>
      </c>
      <c r="N17" s="267"/>
      <c r="O17" s="259">
        <f t="shared" ref="O17:O37" si="4">SUM(P17:Q17)</f>
        <v>102</v>
      </c>
      <c r="P17" s="272">
        <v>81</v>
      </c>
      <c r="Q17" s="272">
        <v>21</v>
      </c>
      <c r="R17" s="272">
        <v>27</v>
      </c>
      <c r="S17" s="272">
        <v>21</v>
      </c>
      <c r="T17" s="272">
        <v>92</v>
      </c>
      <c r="U17" s="315">
        <v>52</v>
      </c>
      <c r="V17" s="23" t="s">
        <v>619</v>
      </c>
    </row>
    <row r="18" spans="1:22" s="36" customFormat="1" ht="17.100000000000001" customHeight="1">
      <c r="A18" s="482" t="s">
        <v>57</v>
      </c>
      <c r="B18" s="11">
        <f t="shared" si="1"/>
        <v>20</v>
      </c>
      <c r="C18" s="267">
        <v>8</v>
      </c>
      <c r="D18" s="267">
        <v>0</v>
      </c>
      <c r="E18" s="267">
        <v>11</v>
      </c>
      <c r="F18" s="267">
        <v>0</v>
      </c>
      <c r="G18" s="267">
        <v>0</v>
      </c>
      <c r="H18" s="267">
        <v>1</v>
      </c>
      <c r="I18" s="11">
        <f t="shared" si="2"/>
        <v>126</v>
      </c>
      <c r="J18" s="267">
        <v>87</v>
      </c>
      <c r="K18" s="267">
        <v>39</v>
      </c>
      <c r="L18" s="11">
        <f t="shared" si="3"/>
        <v>44</v>
      </c>
      <c r="M18" s="313">
        <v>44</v>
      </c>
      <c r="N18" s="267"/>
      <c r="O18" s="259">
        <f t="shared" si="4"/>
        <v>67</v>
      </c>
      <c r="P18" s="272">
        <v>46</v>
      </c>
      <c r="Q18" s="272">
        <v>21</v>
      </c>
      <c r="R18" s="272">
        <v>3</v>
      </c>
      <c r="S18" s="272">
        <v>14</v>
      </c>
      <c r="T18" s="272">
        <v>52</v>
      </c>
      <c r="U18" s="315">
        <v>21</v>
      </c>
      <c r="V18" s="23" t="s">
        <v>620</v>
      </c>
    </row>
    <row r="19" spans="1:22" s="36" customFormat="1" ht="17.100000000000001" customHeight="1">
      <c r="A19" s="482" t="s">
        <v>59</v>
      </c>
      <c r="B19" s="11">
        <f t="shared" si="1"/>
        <v>25</v>
      </c>
      <c r="C19" s="267">
        <v>12</v>
      </c>
      <c r="D19" s="267">
        <v>2</v>
      </c>
      <c r="E19" s="267">
        <v>8</v>
      </c>
      <c r="F19" s="267">
        <v>0</v>
      </c>
      <c r="G19" s="267">
        <v>0</v>
      </c>
      <c r="H19" s="267">
        <v>3</v>
      </c>
      <c r="I19" s="11">
        <f t="shared" si="2"/>
        <v>218</v>
      </c>
      <c r="J19" s="267">
        <v>162</v>
      </c>
      <c r="K19" s="267">
        <v>56</v>
      </c>
      <c r="L19" s="11">
        <f t="shared" si="3"/>
        <v>76</v>
      </c>
      <c r="M19" s="313">
        <v>75</v>
      </c>
      <c r="N19" s="267">
        <v>1</v>
      </c>
      <c r="O19" s="259">
        <f t="shared" si="4"/>
        <v>120</v>
      </c>
      <c r="P19" s="272">
        <v>98</v>
      </c>
      <c r="Q19" s="272">
        <v>22</v>
      </c>
      <c r="R19" s="272">
        <v>10</v>
      </c>
      <c r="S19" s="272">
        <v>26</v>
      </c>
      <c r="T19" s="272">
        <v>71</v>
      </c>
      <c r="U19" s="315">
        <v>67</v>
      </c>
      <c r="V19" s="23" t="s">
        <v>621</v>
      </c>
    </row>
    <row r="20" spans="1:22" s="36" customFormat="1" ht="17.100000000000001" customHeight="1">
      <c r="A20" s="482" t="s">
        <v>659</v>
      </c>
      <c r="B20" s="11">
        <f t="shared" si="1"/>
        <v>22</v>
      </c>
      <c r="C20" s="267">
        <v>15</v>
      </c>
      <c r="D20" s="267">
        <v>0</v>
      </c>
      <c r="E20" s="267">
        <v>4</v>
      </c>
      <c r="F20" s="267">
        <v>0</v>
      </c>
      <c r="G20" s="267">
        <v>0</v>
      </c>
      <c r="H20" s="267">
        <v>3</v>
      </c>
      <c r="I20" s="11">
        <f t="shared" si="2"/>
        <v>206</v>
      </c>
      <c r="J20" s="267">
        <v>145</v>
      </c>
      <c r="K20" s="267">
        <v>61</v>
      </c>
      <c r="L20" s="11">
        <f t="shared" si="3"/>
        <v>96</v>
      </c>
      <c r="M20" s="313">
        <v>96</v>
      </c>
      <c r="N20" s="267"/>
      <c r="O20" s="259">
        <f t="shared" si="4"/>
        <v>78</v>
      </c>
      <c r="P20" s="272">
        <v>69</v>
      </c>
      <c r="Q20" s="272">
        <v>9</v>
      </c>
      <c r="R20" s="272">
        <v>14</v>
      </c>
      <c r="S20" s="272">
        <v>28</v>
      </c>
      <c r="T20" s="272">
        <v>99</v>
      </c>
      <c r="U20" s="315">
        <v>72</v>
      </c>
      <c r="V20" s="23" t="s">
        <v>622</v>
      </c>
    </row>
    <row r="21" spans="1:22" s="36" customFormat="1" ht="17.100000000000001" customHeight="1">
      <c r="A21" s="482" t="s">
        <v>63</v>
      </c>
      <c r="B21" s="11">
        <f t="shared" si="1"/>
        <v>13</v>
      </c>
      <c r="C21" s="267">
        <v>6</v>
      </c>
      <c r="D21" s="267">
        <v>0</v>
      </c>
      <c r="E21" s="267">
        <v>7</v>
      </c>
      <c r="F21" s="267">
        <v>0</v>
      </c>
      <c r="G21" s="267">
        <v>0</v>
      </c>
      <c r="H21" s="267">
        <v>0</v>
      </c>
      <c r="I21" s="11">
        <f t="shared" si="2"/>
        <v>114</v>
      </c>
      <c r="J21" s="267">
        <v>78</v>
      </c>
      <c r="K21" s="267">
        <v>36</v>
      </c>
      <c r="L21" s="11">
        <f t="shared" si="3"/>
        <v>47</v>
      </c>
      <c r="M21" s="313">
        <v>47</v>
      </c>
      <c r="N21" s="267"/>
      <c r="O21" s="259">
        <f t="shared" si="4"/>
        <v>73</v>
      </c>
      <c r="P21" s="272">
        <v>69</v>
      </c>
      <c r="Q21" s="272">
        <v>4</v>
      </c>
      <c r="R21" s="272">
        <v>6</v>
      </c>
      <c r="S21" s="272">
        <v>17</v>
      </c>
      <c r="T21" s="272">
        <v>46</v>
      </c>
      <c r="U21" s="315">
        <v>20</v>
      </c>
      <c r="V21" s="23" t="s">
        <v>623</v>
      </c>
    </row>
    <row r="22" spans="1:22" s="36" customFormat="1" ht="17.100000000000001" customHeight="1">
      <c r="A22" s="482" t="s">
        <v>65</v>
      </c>
      <c r="B22" s="11">
        <f t="shared" si="1"/>
        <v>18</v>
      </c>
      <c r="C22" s="267">
        <v>7</v>
      </c>
      <c r="D22" s="267">
        <v>1</v>
      </c>
      <c r="E22" s="267">
        <v>7</v>
      </c>
      <c r="F22" s="267">
        <v>0</v>
      </c>
      <c r="G22" s="267">
        <v>0</v>
      </c>
      <c r="H22" s="267">
        <v>3</v>
      </c>
      <c r="I22" s="11">
        <f t="shared" si="2"/>
        <v>106</v>
      </c>
      <c r="J22" s="267">
        <v>76</v>
      </c>
      <c r="K22" s="267">
        <v>30</v>
      </c>
      <c r="L22" s="11">
        <f t="shared" si="3"/>
        <v>43</v>
      </c>
      <c r="M22" s="313">
        <v>43</v>
      </c>
      <c r="N22" s="267"/>
      <c r="O22" s="259">
        <f t="shared" si="4"/>
        <v>51</v>
      </c>
      <c r="P22" s="272">
        <v>36</v>
      </c>
      <c r="Q22" s="272">
        <v>15</v>
      </c>
      <c r="R22" s="272">
        <v>13</v>
      </c>
      <c r="S22" s="272">
        <v>16</v>
      </c>
      <c r="T22" s="272">
        <v>49</v>
      </c>
      <c r="U22" s="315">
        <v>14</v>
      </c>
      <c r="V22" s="23" t="s">
        <v>539</v>
      </c>
    </row>
    <row r="23" spans="1:22" s="36" customFormat="1" ht="17.100000000000001" customHeight="1">
      <c r="A23" s="482" t="s">
        <v>67</v>
      </c>
      <c r="B23" s="11">
        <f t="shared" si="1"/>
        <v>20</v>
      </c>
      <c r="C23" s="267">
        <v>8</v>
      </c>
      <c r="D23" s="267">
        <v>0</v>
      </c>
      <c r="E23" s="267">
        <v>11</v>
      </c>
      <c r="F23" s="267">
        <v>0</v>
      </c>
      <c r="G23" s="267">
        <v>0</v>
      </c>
      <c r="H23" s="267">
        <v>1</v>
      </c>
      <c r="I23" s="11">
        <f t="shared" si="2"/>
        <v>133</v>
      </c>
      <c r="J23" s="267">
        <v>95</v>
      </c>
      <c r="K23" s="267">
        <v>38</v>
      </c>
      <c r="L23" s="11">
        <f t="shared" si="3"/>
        <v>51</v>
      </c>
      <c r="M23" s="313">
        <v>51</v>
      </c>
      <c r="N23" s="267"/>
      <c r="O23" s="259">
        <f t="shared" si="4"/>
        <v>70</v>
      </c>
      <c r="P23" s="272">
        <v>42</v>
      </c>
      <c r="Q23" s="272">
        <v>28</v>
      </c>
      <c r="R23" s="272">
        <v>13</v>
      </c>
      <c r="S23" s="272">
        <v>14</v>
      </c>
      <c r="T23" s="272">
        <v>58</v>
      </c>
      <c r="U23" s="315">
        <v>37</v>
      </c>
      <c r="V23" s="23" t="s">
        <v>625</v>
      </c>
    </row>
    <row r="24" spans="1:22" s="36" customFormat="1" ht="17.100000000000001" customHeight="1">
      <c r="A24" s="482" t="s">
        <v>69</v>
      </c>
      <c r="B24" s="11">
        <f t="shared" si="1"/>
        <v>13</v>
      </c>
      <c r="C24" s="267">
        <v>8</v>
      </c>
      <c r="D24" s="267">
        <v>0</v>
      </c>
      <c r="E24" s="267">
        <v>5</v>
      </c>
      <c r="F24" s="267">
        <v>0</v>
      </c>
      <c r="G24" s="267">
        <v>0</v>
      </c>
      <c r="H24" s="267">
        <v>0</v>
      </c>
      <c r="I24" s="11">
        <f t="shared" si="2"/>
        <v>92</v>
      </c>
      <c r="J24" s="267">
        <v>68</v>
      </c>
      <c r="K24" s="267">
        <v>24</v>
      </c>
      <c r="L24" s="11">
        <f t="shared" si="3"/>
        <v>34</v>
      </c>
      <c r="M24" s="313">
        <v>34</v>
      </c>
      <c r="N24" s="267"/>
      <c r="O24" s="259">
        <f t="shared" si="4"/>
        <v>49</v>
      </c>
      <c r="P24" s="272">
        <v>41</v>
      </c>
      <c r="Q24" s="272">
        <v>8</v>
      </c>
      <c r="R24" s="272">
        <v>7</v>
      </c>
      <c r="S24" s="272">
        <v>8</v>
      </c>
      <c r="T24" s="272">
        <v>38</v>
      </c>
      <c r="U24" s="315">
        <v>13</v>
      </c>
      <c r="V24" s="23" t="s">
        <v>626</v>
      </c>
    </row>
    <row r="25" spans="1:22" s="36" customFormat="1" ht="17.100000000000001" customHeight="1">
      <c r="A25" s="482" t="s">
        <v>71</v>
      </c>
      <c r="B25" s="11">
        <f t="shared" si="1"/>
        <v>25</v>
      </c>
      <c r="C25" s="267">
        <v>10</v>
      </c>
      <c r="D25" s="267">
        <v>0</v>
      </c>
      <c r="E25" s="267">
        <v>4</v>
      </c>
      <c r="F25" s="267">
        <v>0</v>
      </c>
      <c r="G25" s="267">
        <v>0</v>
      </c>
      <c r="H25" s="267">
        <v>11</v>
      </c>
      <c r="I25" s="11">
        <f t="shared" si="2"/>
        <v>150</v>
      </c>
      <c r="J25" s="267">
        <v>111</v>
      </c>
      <c r="K25" s="267">
        <v>39</v>
      </c>
      <c r="L25" s="11">
        <f t="shared" si="3"/>
        <v>66</v>
      </c>
      <c r="M25" s="313">
        <v>64</v>
      </c>
      <c r="N25" s="267">
        <v>2</v>
      </c>
      <c r="O25" s="259">
        <f t="shared" si="4"/>
        <v>70</v>
      </c>
      <c r="P25" s="272">
        <v>59</v>
      </c>
      <c r="Q25" s="272">
        <v>11</v>
      </c>
      <c r="R25" s="272">
        <v>72</v>
      </c>
      <c r="S25" s="272">
        <v>26</v>
      </c>
      <c r="T25" s="272">
        <v>71</v>
      </c>
      <c r="U25" s="315">
        <v>55</v>
      </c>
      <c r="V25" s="23" t="s">
        <v>627</v>
      </c>
    </row>
    <row r="26" spans="1:22" s="36" customFormat="1" ht="17.100000000000001" customHeight="1">
      <c r="A26" s="482" t="s">
        <v>73</v>
      </c>
      <c r="B26" s="11">
        <f t="shared" si="1"/>
        <v>8</v>
      </c>
      <c r="C26" s="267">
        <v>3</v>
      </c>
      <c r="D26" s="267">
        <v>0</v>
      </c>
      <c r="E26" s="267">
        <v>5</v>
      </c>
      <c r="F26" s="267">
        <v>0</v>
      </c>
      <c r="G26" s="267">
        <v>0</v>
      </c>
      <c r="H26" s="267">
        <v>0</v>
      </c>
      <c r="I26" s="11">
        <f t="shared" si="2"/>
        <v>51</v>
      </c>
      <c r="J26" s="267">
        <v>31</v>
      </c>
      <c r="K26" s="267">
        <v>20</v>
      </c>
      <c r="L26" s="11">
        <f t="shared" si="3"/>
        <v>15</v>
      </c>
      <c r="M26" s="313">
        <v>15</v>
      </c>
      <c r="N26" s="267"/>
      <c r="O26" s="259">
        <f t="shared" si="4"/>
        <v>23</v>
      </c>
      <c r="P26" s="272">
        <v>15</v>
      </c>
      <c r="Q26" s="272">
        <v>8</v>
      </c>
      <c r="R26" s="272">
        <v>2</v>
      </c>
      <c r="S26" s="272">
        <v>7</v>
      </c>
      <c r="T26" s="272">
        <v>20</v>
      </c>
      <c r="U26" s="315">
        <v>1</v>
      </c>
      <c r="V26" s="23" t="s">
        <v>628</v>
      </c>
    </row>
    <row r="27" spans="1:22" s="36" customFormat="1" ht="17.100000000000001" customHeight="1">
      <c r="A27" s="482" t="s">
        <v>75</v>
      </c>
      <c r="B27" s="11">
        <f t="shared" si="1"/>
        <v>18</v>
      </c>
      <c r="C27" s="267">
        <v>8</v>
      </c>
      <c r="D27" s="267">
        <v>0</v>
      </c>
      <c r="E27" s="267">
        <v>10</v>
      </c>
      <c r="F27" s="267">
        <v>0</v>
      </c>
      <c r="G27" s="267">
        <v>0</v>
      </c>
      <c r="H27" s="267">
        <v>0</v>
      </c>
      <c r="I27" s="11">
        <f t="shared" si="2"/>
        <v>103</v>
      </c>
      <c r="J27" s="267">
        <v>65</v>
      </c>
      <c r="K27" s="267">
        <v>38</v>
      </c>
      <c r="L27" s="11">
        <f t="shared" si="3"/>
        <v>33</v>
      </c>
      <c r="M27" s="313">
        <v>33</v>
      </c>
      <c r="N27" s="267"/>
      <c r="O27" s="259">
        <f t="shared" si="4"/>
        <v>52</v>
      </c>
      <c r="P27" s="272">
        <v>15</v>
      </c>
      <c r="Q27" s="272">
        <v>37</v>
      </c>
      <c r="R27" s="272">
        <v>1</v>
      </c>
      <c r="S27" s="272">
        <v>10</v>
      </c>
      <c r="T27" s="272">
        <v>39</v>
      </c>
      <c r="U27" s="315">
        <v>3</v>
      </c>
      <c r="V27" s="23" t="s">
        <v>629</v>
      </c>
    </row>
    <row r="28" spans="1:22" s="36" customFormat="1" ht="17.100000000000001" customHeight="1">
      <c r="A28" s="482" t="s">
        <v>77</v>
      </c>
      <c r="B28" s="11">
        <f t="shared" si="1"/>
        <v>9</v>
      </c>
      <c r="C28" s="267">
        <v>4</v>
      </c>
      <c r="D28" s="267">
        <v>0</v>
      </c>
      <c r="E28" s="267">
        <v>4</v>
      </c>
      <c r="F28" s="267">
        <v>0</v>
      </c>
      <c r="G28" s="267">
        <v>0</v>
      </c>
      <c r="H28" s="267">
        <v>1</v>
      </c>
      <c r="I28" s="11">
        <f t="shared" si="2"/>
        <v>62</v>
      </c>
      <c r="J28" s="267">
        <v>42</v>
      </c>
      <c r="K28" s="267">
        <v>20</v>
      </c>
      <c r="L28" s="11">
        <f t="shared" si="3"/>
        <v>21</v>
      </c>
      <c r="M28" s="313">
        <v>21</v>
      </c>
      <c r="N28" s="267"/>
      <c r="O28" s="259">
        <f t="shared" si="4"/>
        <v>28</v>
      </c>
      <c r="P28" s="272">
        <v>15</v>
      </c>
      <c r="Q28" s="272">
        <v>13</v>
      </c>
      <c r="R28" s="272">
        <v>1</v>
      </c>
      <c r="S28" s="272">
        <v>8</v>
      </c>
      <c r="T28" s="272">
        <v>24</v>
      </c>
      <c r="U28" s="315">
        <v>3</v>
      </c>
      <c r="V28" s="23" t="s">
        <v>630</v>
      </c>
    </row>
    <row r="29" spans="1:22" s="36" customFormat="1" ht="17.100000000000001" customHeight="1">
      <c r="A29" s="482" t="s">
        <v>79</v>
      </c>
      <c r="B29" s="11">
        <f t="shared" si="1"/>
        <v>6</v>
      </c>
      <c r="C29" s="267">
        <v>2</v>
      </c>
      <c r="D29" s="267">
        <v>0</v>
      </c>
      <c r="E29" s="267">
        <v>4</v>
      </c>
      <c r="F29" s="267">
        <v>0</v>
      </c>
      <c r="G29" s="267">
        <v>0</v>
      </c>
      <c r="H29" s="267">
        <v>0</v>
      </c>
      <c r="I29" s="11">
        <f t="shared" si="2"/>
        <v>46</v>
      </c>
      <c r="J29" s="267">
        <v>33</v>
      </c>
      <c r="K29" s="267">
        <v>13</v>
      </c>
      <c r="L29" s="11">
        <f t="shared" si="3"/>
        <v>14</v>
      </c>
      <c r="M29" s="313">
        <v>14</v>
      </c>
      <c r="N29" s="267"/>
      <c r="O29" s="259">
        <f t="shared" si="4"/>
        <v>15</v>
      </c>
      <c r="P29" s="272">
        <v>6</v>
      </c>
      <c r="Q29" s="272">
        <v>9</v>
      </c>
      <c r="R29" s="272">
        <v>0</v>
      </c>
      <c r="S29" s="272">
        <v>8</v>
      </c>
      <c r="T29" s="272">
        <v>18</v>
      </c>
      <c r="U29" s="315">
        <v>1</v>
      </c>
      <c r="V29" s="23" t="s">
        <v>631</v>
      </c>
    </row>
    <row r="30" spans="1:22" s="36" customFormat="1" ht="17.100000000000001" customHeight="1">
      <c r="A30" s="482" t="s">
        <v>81</v>
      </c>
      <c r="B30" s="11">
        <f t="shared" si="1"/>
        <v>9</v>
      </c>
      <c r="C30" s="267">
        <v>4</v>
      </c>
      <c r="D30" s="267">
        <v>0</v>
      </c>
      <c r="E30" s="267">
        <v>5</v>
      </c>
      <c r="F30" s="267">
        <v>0</v>
      </c>
      <c r="G30" s="267">
        <v>0</v>
      </c>
      <c r="H30" s="267">
        <v>0</v>
      </c>
      <c r="I30" s="11">
        <f t="shared" si="2"/>
        <v>66</v>
      </c>
      <c r="J30" s="267">
        <v>47</v>
      </c>
      <c r="K30" s="267">
        <v>19</v>
      </c>
      <c r="L30" s="11">
        <f t="shared" si="3"/>
        <v>24</v>
      </c>
      <c r="M30" s="313">
        <v>24</v>
      </c>
      <c r="N30" s="267"/>
      <c r="O30" s="259">
        <f t="shared" si="4"/>
        <v>18</v>
      </c>
      <c r="P30" s="272">
        <v>13</v>
      </c>
      <c r="Q30" s="272">
        <v>5</v>
      </c>
      <c r="R30" s="272">
        <v>5</v>
      </c>
      <c r="S30" s="272">
        <v>6</v>
      </c>
      <c r="T30" s="272">
        <v>27</v>
      </c>
      <c r="U30" s="315">
        <v>3</v>
      </c>
      <c r="V30" s="23" t="s">
        <v>632</v>
      </c>
    </row>
    <row r="31" spans="1:22" s="36" customFormat="1" ht="17.100000000000001" customHeight="1">
      <c r="A31" s="482" t="s">
        <v>83</v>
      </c>
      <c r="B31" s="11">
        <f t="shared" si="1"/>
        <v>11</v>
      </c>
      <c r="C31" s="267">
        <v>4</v>
      </c>
      <c r="D31" s="267">
        <v>0</v>
      </c>
      <c r="E31" s="267">
        <v>6</v>
      </c>
      <c r="F31" s="267">
        <v>0</v>
      </c>
      <c r="G31" s="267">
        <v>0</v>
      </c>
      <c r="H31" s="267">
        <v>1</v>
      </c>
      <c r="I31" s="11">
        <f t="shared" si="2"/>
        <v>63</v>
      </c>
      <c r="J31" s="267">
        <v>43</v>
      </c>
      <c r="K31" s="267">
        <v>20</v>
      </c>
      <c r="L31" s="11">
        <f t="shared" si="3"/>
        <v>22</v>
      </c>
      <c r="M31" s="313">
        <v>22</v>
      </c>
      <c r="N31" s="267"/>
      <c r="O31" s="259">
        <f t="shared" si="4"/>
        <v>21</v>
      </c>
      <c r="P31" s="272">
        <v>17</v>
      </c>
      <c r="Q31" s="272">
        <v>4</v>
      </c>
      <c r="R31" s="272">
        <v>5</v>
      </c>
      <c r="S31" s="272">
        <v>8</v>
      </c>
      <c r="T31" s="272">
        <v>25</v>
      </c>
      <c r="U31" s="315">
        <v>4</v>
      </c>
      <c r="V31" s="23" t="s">
        <v>633</v>
      </c>
    </row>
    <row r="32" spans="1:22" s="36" customFormat="1" ht="17.100000000000001" customHeight="1">
      <c r="A32" s="482" t="s">
        <v>85</v>
      </c>
      <c r="B32" s="11">
        <f t="shared" si="1"/>
        <v>8</v>
      </c>
      <c r="C32" s="267">
        <v>2</v>
      </c>
      <c r="D32" s="267">
        <v>0</v>
      </c>
      <c r="E32" s="267">
        <v>6</v>
      </c>
      <c r="F32" s="267">
        <v>0</v>
      </c>
      <c r="G32" s="267">
        <v>0</v>
      </c>
      <c r="H32" s="267">
        <v>0</v>
      </c>
      <c r="I32" s="11">
        <f t="shared" si="2"/>
        <v>52</v>
      </c>
      <c r="J32" s="267">
        <v>34</v>
      </c>
      <c r="K32" s="267">
        <v>18</v>
      </c>
      <c r="L32" s="11">
        <f t="shared" si="3"/>
        <v>16</v>
      </c>
      <c r="M32" s="313">
        <v>16</v>
      </c>
      <c r="N32" s="267"/>
      <c r="O32" s="259">
        <f t="shared" si="4"/>
        <v>15</v>
      </c>
      <c r="P32" s="272">
        <v>12</v>
      </c>
      <c r="Q32" s="272">
        <v>3</v>
      </c>
      <c r="R32" s="272">
        <v>0</v>
      </c>
      <c r="S32" s="272">
        <v>7</v>
      </c>
      <c r="T32" s="272">
        <v>21</v>
      </c>
      <c r="U32" s="315">
        <v>1</v>
      </c>
      <c r="V32" s="23" t="s">
        <v>634</v>
      </c>
    </row>
    <row r="33" spans="1:22" s="36" customFormat="1" ht="17.100000000000001" customHeight="1">
      <c r="A33" s="482" t="s">
        <v>87</v>
      </c>
      <c r="B33" s="11">
        <f t="shared" si="1"/>
        <v>10</v>
      </c>
      <c r="C33" s="267">
        <v>2</v>
      </c>
      <c r="D33" s="267">
        <v>0</v>
      </c>
      <c r="E33" s="267">
        <v>8</v>
      </c>
      <c r="F33" s="267">
        <v>0</v>
      </c>
      <c r="G33" s="267">
        <v>0</v>
      </c>
      <c r="H33" s="267">
        <v>0</v>
      </c>
      <c r="I33" s="11">
        <f t="shared" si="2"/>
        <v>66</v>
      </c>
      <c r="J33" s="267">
        <v>43</v>
      </c>
      <c r="K33" s="267">
        <v>23</v>
      </c>
      <c r="L33" s="11">
        <f t="shared" si="3"/>
        <v>21</v>
      </c>
      <c r="M33" s="313">
        <v>21</v>
      </c>
      <c r="N33" s="267"/>
      <c r="O33" s="259">
        <f t="shared" si="4"/>
        <v>14</v>
      </c>
      <c r="P33" s="272">
        <v>14</v>
      </c>
      <c r="Q33" s="272">
        <v>0</v>
      </c>
      <c r="R33" s="272">
        <v>4</v>
      </c>
      <c r="S33" s="272">
        <v>9</v>
      </c>
      <c r="T33" s="272">
        <v>28</v>
      </c>
      <c r="U33" s="315">
        <v>9</v>
      </c>
      <c r="V33" s="23" t="s">
        <v>635</v>
      </c>
    </row>
    <row r="34" spans="1:22" s="36" customFormat="1" ht="17.100000000000001" customHeight="1">
      <c r="A34" s="482" t="s">
        <v>89</v>
      </c>
      <c r="B34" s="11">
        <f t="shared" si="1"/>
        <v>10</v>
      </c>
      <c r="C34" s="267">
        <v>5</v>
      </c>
      <c r="D34" s="267">
        <v>1</v>
      </c>
      <c r="E34" s="267">
        <v>3</v>
      </c>
      <c r="F34" s="267">
        <v>0</v>
      </c>
      <c r="G34" s="267">
        <v>0</v>
      </c>
      <c r="H34" s="267">
        <v>1</v>
      </c>
      <c r="I34" s="11">
        <f t="shared" si="2"/>
        <v>81</v>
      </c>
      <c r="J34" s="267">
        <v>62</v>
      </c>
      <c r="K34" s="267">
        <v>19</v>
      </c>
      <c r="L34" s="11">
        <f t="shared" si="3"/>
        <v>38</v>
      </c>
      <c r="M34" s="313">
        <v>38</v>
      </c>
      <c r="N34" s="267"/>
      <c r="O34" s="259">
        <f t="shared" si="4"/>
        <v>33</v>
      </c>
      <c r="P34" s="272">
        <v>25</v>
      </c>
      <c r="Q34" s="272">
        <v>8</v>
      </c>
      <c r="R34" s="272">
        <v>9</v>
      </c>
      <c r="S34" s="272">
        <v>13</v>
      </c>
      <c r="T34" s="272">
        <v>42</v>
      </c>
      <c r="U34" s="315">
        <v>15</v>
      </c>
      <c r="V34" s="23" t="s">
        <v>636</v>
      </c>
    </row>
    <row r="35" spans="1:22" s="36" customFormat="1" ht="17.100000000000001" customHeight="1">
      <c r="A35" s="482" t="s">
        <v>91</v>
      </c>
      <c r="B35" s="11">
        <f t="shared" si="1"/>
        <v>13</v>
      </c>
      <c r="C35" s="267">
        <v>5</v>
      </c>
      <c r="D35" s="267">
        <v>1</v>
      </c>
      <c r="E35" s="267">
        <v>7</v>
      </c>
      <c r="F35" s="267">
        <v>0</v>
      </c>
      <c r="G35" s="267">
        <v>0</v>
      </c>
      <c r="H35" s="267">
        <v>0</v>
      </c>
      <c r="I35" s="11">
        <f t="shared" si="2"/>
        <v>71</v>
      </c>
      <c r="J35" s="267">
        <v>47</v>
      </c>
      <c r="K35" s="267">
        <v>24</v>
      </c>
      <c r="L35" s="11">
        <f t="shared" si="3"/>
        <v>23</v>
      </c>
      <c r="M35" s="313">
        <v>23</v>
      </c>
      <c r="N35" s="267"/>
      <c r="O35" s="259">
        <f t="shared" si="4"/>
        <v>31</v>
      </c>
      <c r="P35" s="272">
        <v>19</v>
      </c>
      <c r="Q35" s="272">
        <v>12</v>
      </c>
      <c r="R35" s="272">
        <v>6</v>
      </c>
      <c r="S35" s="272">
        <v>7</v>
      </c>
      <c r="T35" s="272">
        <v>28</v>
      </c>
      <c r="U35" s="315">
        <v>2</v>
      </c>
      <c r="V35" s="23" t="s">
        <v>637</v>
      </c>
    </row>
    <row r="36" spans="1:22" s="36" customFormat="1" ht="17.100000000000001" customHeight="1">
      <c r="A36" s="482" t="s">
        <v>93</v>
      </c>
      <c r="B36" s="11">
        <f t="shared" si="1"/>
        <v>10</v>
      </c>
      <c r="C36" s="267">
        <v>5</v>
      </c>
      <c r="D36" s="267">
        <v>0</v>
      </c>
      <c r="E36" s="267">
        <v>5</v>
      </c>
      <c r="F36" s="267">
        <v>0</v>
      </c>
      <c r="G36" s="267">
        <v>0</v>
      </c>
      <c r="H36" s="267">
        <v>0</v>
      </c>
      <c r="I36" s="11">
        <f t="shared" si="2"/>
        <v>74</v>
      </c>
      <c r="J36" s="267">
        <v>58</v>
      </c>
      <c r="K36" s="267">
        <v>16</v>
      </c>
      <c r="L36" s="11">
        <f t="shared" si="3"/>
        <v>29</v>
      </c>
      <c r="M36" s="313">
        <v>29</v>
      </c>
      <c r="N36" s="267"/>
      <c r="O36" s="259">
        <f t="shared" si="4"/>
        <v>12</v>
      </c>
      <c r="P36" s="272">
        <v>10</v>
      </c>
      <c r="Q36" s="272">
        <v>2</v>
      </c>
      <c r="R36" s="272">
        <v>1</v>
      </c>
      <c r="S36" s="272">
        <v>8</v>
      </c>
      <c r="T36" s="272">
        <v>33</v>
      </c>
      <c r="U36" s="315">
        <v>1</v>
      </c>
      <c r="V36" s="23" t="s">
        <v>638</v>
      </c>
    </row>
    <row r="37" spans="1:22" s="36" customFormat="1" ht="17.100000000000001" customHeight="1">
      <c r="A37" s="482" t="s">
        <v>95</v>
      </c>
      <c r="B37" s="11">
        <f t="shared" si="1"/>
        <v>10</v>
      </c>
      <c r="C37" s="267">
        <v>8</v>
      </c>
      <c r="D37" s="267">
        <v>0</v>
      </c>
      <c r="E37" s="267">
        <v>2</v>
      </c>
      <c r="F37" s="267">
        <v>0</v>
      </c>
      <c r="G37" s="267">
        <v>0</v>
      </c>
      <c r="H37" s="267">
        <v>0</v>
      </c>
      <c r="I37" s="11">
        <f t="shared" si="2"/>
        <v>76</v>
      </c>
      <c r="J37" s="267">
        <v>58</v>
      </c>
      <c r="K37" s="267">
        <v>18</v>
      </c>
      <c r="L37" s="11">
        <f t="shared" si="3"/>
        <v>29</v>
      </c>
      <c r="M37" s="313">
        <v>29</v>
      </c>
      <c r="N37" s="267"/>
      <c r="O37" s="259">
        <f t="shared" si="4"/>
        <v>17</v>
      </c>
      <c r="P37" s="272">
        <v>13</v>
      </c>
      <c r="Q37" s="272">
        <v>4</v>
      </c>
      <c r="R37" s="272">
        <v>5</v>
      </c>
      <c r="S37" s="272">
        <v>9</v>
      </c>
      <c r="T37" s="272">
        <v>29</v>
      </c>
      <c r="U37" s="315">
        <v>3</v>
      </c>
      <c r="V37" s="23" t="s">
        <v>639</v>
      </c>
    </row>
    <row r="38" spans="1:22" s="36" customFormat="1" ht="17.100000000000001" customHeight="1" thickBot="1">
      <c r="A38" s="128" t="s">
        <v>97</v>
      </c>
      <c r="B38" s="25">
        <f t="shared" ref="B38" si="5">SUM(C38:H38)</f>
        <v>5</v>
      </c>
      <c r="C38" s="268">
        <v>3</v>
      </c>
      <c r="D38" s="268">
        <v>0</v>
      </c>
      <c r="E38" s="268">
        <v>1</v>
      </c>
      <c r="F38" s="268">
        <v>0</v>
      </c>
      <c r="G38" s="268">
        <v>0</v>
      </c>
      <c r="H38" s="268">
        <v>1</v>
      </c>
      <c r="I38" s="13">
        <f t="shared" ref="I38" si="6">SUM(J38:K38)</f>
        <v>31</v>
      </c>
      <c r="J38" s="268">
        <v>26</v>
      </c>
      <c r="K38" s="268">
        <v>5</v>
      </c>
      <c r="L38" s="13">
        <f t="shared" si="3"/>
        <v>7</v>
      </c>
      <c r="M38" s="314">
        <v>7</v>
      </c>
      <c r="N38" s="268"/>
      <c r="O38" s="13">
        <f t="shared" ref="O38" si="7">SUM(P38:Q38)</f>
        <v>7</v>
      </c>
      <c r="P38" s="268">
        <v>5</v>
      </c>
      <c r="Q38" s="268">
        <v>2</v>
      </c>
      <c r="R38" s="268">
        <v>3</v>
      </c>
      <c r="S38" s="268">
        <v>8</v>
      </c>
      <c r="T38" s="268">
        <v>6</v>
      </c>
      <c r="U38" s="502"/>
      <c r="V38" s="129" t="s">
        <v>640</v>
      </c>
    </row>
    <row r="39" spans="1:22" s="75" customFormat="1" ht="11.1" customHeight="1">
      <c r="A39" s="139" t="s">
        <v>367</v>
      </c>
      <c r="B39" s="131"/>
      <c r="C39" s="131"/>
      <c r="D39" s="131"/>
      <c r="E39" s="131"/>
      <c r="F39" s="131"/>
      <c r="H39" s="131"/>
      <c r="I39" s="80"/>
      <c r="J39" s="80"/>
      <c r="K39" s="80"/>
      <c r="L39" s="61"/>
      <c r="M39" s="61"/>
      <c r="N39" s="61"/>
      <c r="P39" s="80"/>
      <c r="Q39" s="80"/>
      <c r="R39" s="80"/>
      <c r="S39" s="80"/>
      <c r="T39" s="80"/>
      <c r="V39" s="61" t="s">
        <v>368</v>
      </c>
    </row>
    <row r="40" spans="1:22" ht="12" customHeight="1">
      <c r="A40" s="139" t="s">
        <v>1028</v>
      </c>
    </row>
  </sheetData>
  <sheetProtection selectLockedCells="1"/>
  <mergeCells count="29">
    <mergeCell ref="A3:K3"/>
    <mergeCell ref="L3:V3"/>
    <mergeCell ref="B6:H6"/>
    <mergeCell ref="B7:B9"/>
    <mergeCell ref="C7:C9"/>
    <mergeCell ref="D7:D9"/>
    <mergeCell ref="G7:G9"/>
    <mergeCell ref="E7:E9"/>
    <mergeCell ref="J7:J9"/>
    <mergeCell ref="K7:K9"/>
    <mergeCell ref="M7:M9"/>
    <mergeCell ref="N7:N9"/>
    <mergeCell ref="S6:T6"/>
    <mergeCell ref="R6:R9"/>
    <mergeCell ref="O6:Q6"/>
    <mergeCell ref="F7:F9"/>
    <mergeCell ref="H7:H9"/>
    <mergeCell ref="I6:K6"/>
    <mergeCell ref="A4:L4"/>
    <mergeCell ref="O4:V4"/>
    <mergeCell ref="A6:A9"/>
    <mergeCell ref="O7:O9"/>
    <mergeCell ref="P7:P9"/>
    <mergeCell ref="L6:N6"/>
    <mergeCell ref="T7:T9"/>
    <mergeCell ref="V6:V9"/>
    <mergeCell ref="U6:U9"/>
    <mergeCell ref="Q7:Q9"/>
    <mergeCell ref="S7:S9"/>
  </mergeCells>
  <phoneticPr fontId="19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firstPageNumber="405" pageOrder="overThenDown" orientation="portrait" r:id="rId1"/>
  <headerFooter scaleWithDoc="0" alignWithMargins="0"/>
  <colBreaks count="1" manualBreakCount="1">
    <brk id="11" max="39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view="pageBreakPreview" topLeftCell="A15" zoomScaleNormal="100" zoomScaleSheetLayoutView="100" workbookViewId="0">
      <selection activeCell="O15" sqref="O15:Q15"/>
    </sheetView>
  </sheetViews>
  <sheetFormatPr defaultRowHeight="14.25"/>
  <cols>
    <col min="1" max="1" width="14.375" style="67" customWidth="1"/>
    <col min="2" max="17" width="8.5" style="474" customWidth="1"/>
    <col min="18" max="18" width="14.375" style="32" customWidth="1"/>
    <col min="19" max="16384" width="9" style="32"/>
  </cols>
  <sheetData>
    <row r="1" spans="1:18" s="84" customFormat="1" ht="14.1" customHeight="1">
      <c r="A1" s="81" t="s">
        <v>1089</v>
      </c>
      <c r="B1" s="82"/>
      <c r="C1" s="82"/>
      <c r="D1" s="82"/>
      <c r="E1" s="82"/>
      <c r="F1" s="82"/>
      <c r="G1" s="82"/>
      <c r="H1" s="82"/>
      <c r="I1" s="83"/>
      <c r="J1" s="82"/>
      <c r="K1" s="82"/>
      <c r="L1" s="82"/>
      <c r="M1" s="82"/>
      <c r="N1" s="82"/>
      <c r="O1" s="82"/>
      <c r="P1" s="82"/>
      <c r="Q1" s="82"/>
      <c r="R1" s="143" t="s">
        <v>1090</v>
      </c>
    </row>
    <row r="2" spans="1:18" ht="14.1" customHeight="1">
      <c r="A2" s="30"/>
      <c r="I2" s="68"/>
      <c r="R2" s="31"/>
    </row>
    <row r="3" spans="1:18" s="487" customFormat="1" ht="20.100000000000001" customHeight="1">
      <c r="A3" s="584" t="s">
        <v>437</v>
      </c>
      <c r="B3" s="584"/>
      <c r="C3" s="584"/>
      <c r="D3" s="584"/>
      <c r="E3" s="584"/>
      <c r="F3" s="584"/>
      <c r="G3" s="584"/>
      <c r="H3" s="584"/>
      <c r="I3" s="584"/>
      <c r="J3" s="584" t="s">
        <v>438</v>
      </c>
      <c r="K3" s="584"/>
      <c r="L3" s="584"/>
      <c r="M3" s="584"/>
      <c r="N3" s="584"/>
      <c r="O3" s="584"/>
      <c r="P3" s="584"/>
      <c r="Q3" s="584"/>
      <c r="R3" s="584"/>
    </row>
    <row r="4" spans="1:18" s="478" customFormat="1" ht="24" customHeight="1">
      <c r="A4" s="585"/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585"/>
    </row>
    <row r="5" spans="1:18" s="36" customFormat="1" ht="18" customHeight="1" thickBot="1">
      <c r="A5" s="23" t="s">
        <v>369</v>
      </c>
      <c r="R5" s="31" t="s">
        <v>493</v>
      </c>
    </row>
    <row r="6" spans="1:18" s="36" customFormat="1" ht="15.2" customHeight="1">
      <c r="A6" s="772" t="s">
        <v>919</v>
      </c>
      <c r="B6" s="701" t="s">
        <v>370</v>
      </c>
      <c r="C6" s="577"/>
      <c r="D6" s="577"/>
      <c r="E6" s="577"/>
      <c r="F6" s="577"/>
      <c r="G6" s="577"/>
      <c r="H6" s="577"/>
      <c r="I6" s="591"/>
      <c r="J6" s="606" t="s">
        <v>371</v>
      </c>
      <c r="K6" s="577"/>
      <c r="L6" s="577"/>
      <c r="M6" s="577"/>
      <c r="N6" s="577"/>
      <c r="O6" s="577"/>
      <c r="P6" s="577"/>
      <c r="Q6" s="976"/>
      <c r="R6" s="682" t="s">
        <v>682</v>
      </c>
    </row>
    <row r="7" spans="1:18" s="36" customFormat="1" ht="15.2" customHeight="1">
      <c r="A7" s="977"/>
      <c r="B7" s="599" t="s">
        <v>372</v>
      </c>
      <c r="C7" s="574"/>
      <c r="D7" s="574" t="s">
        <v>683</v>
      </c>
      <c r="E7" s="574"/>
      <c r="F7" s="574" t="s">
        <v>373</v>
      </c>
      <c r="G7" s="574"/>
      <c r="H7" s="574" t="s">
        <v>374</v>
      </c>
      <c r="I7" s="593"/>
      <c r="J7" s="571" t="s">
        <v>372</v>
      </c>
      <c r="K7" s="574"/>
      <c r="L7" s="574" t="s">
        <v>683</v>
      </c>
      <c r="M7" s="574"/>
      <c r="N7" s="574" t="s">
        <v>373</v>
      </c>
      <c r="O7" s="574"/>
      <c r="P7" s="574" t="s">
        <v>374</v>
      </c>
      <c r="Q7" s="596"/>
      <c r="R7" s="683"/>
    </row>
    <row r="8" spans="1:18" s="36" customFormat="1" ht="12.75" customHeight="1">
      <c r="A8" s="977"/>
      <c r="B8" s="598" t="s">
        <v>684</v>
      </c>
      <c r="C8" s="573" t="s">
        <v>685</v>
      </c>
      <c r="D8" s="573" t="s">
        <v>684</v>
      </c>
      <c r="E8" s="573" t="s">
        <v>685</v>
      </c>
      <c r="F8" s="573" t="s">
        <v>684</v>
      </c>
      <c r="G8" s="573" t="s">
        <v>685</v>
      </c>
      <c r="H8" s="573" t="s">
        <v>684</v>
      </c>
      <c r="I8" s="592" t="s">
        <v>685</v>
      </c>
      <c r="J8" s="605" t="s">
        <v>684</v>
      </c>
      <c r="K8" s="573" t="s">
        <v>685</v>
      </c>
      <c r="L8" s="573" t="s">
        <v>684</v>
      </c>
      <c r="M8" s="573" t="s">
        <v>685</v>
      </c>
      <c r="N8" s="573" t="s">
        <v>684</v>
      </c>
      <c r="O8" s="573" t="s">
        <v>685</v>
      </c>
      <c r="P8" s="573" t="s">
        <v>684</v>
      </c>
      <c r="Q8" s="595" t="s">
        <v>685</v>
      </c>
      <c r="R8" s="683"/>
    </row>
    <row r="9" spans="1:18" s="36" customFormat="1" ht="12.75" customHeight="1">
      <c r="A9" s="978"/>
      <c r="B9" s="697"/>
      <c r="C9" s="686"/>
      <c r="D9" s="686"/>
      <c r="E9" s="686"/>
      <c r="F9" s="686"/>
      <c r="G9" s="686"/>
      <c r="H9" s="686"/>
      <c r="I9" s="696"/>
      <c r="J9" s="685"/>
      <c r="K9" s="686"/>
      <c r="L9" s="686"/>
      <c r="M9" s="686"/>
      <c r="N9" s="686"/>
      <c r="O9" s="686"/>
      <c r="P9" s="686"/>
      <c r="Q9" s="975"/>
      <c r="R9" s="684"/>
    </row>
    <row r="10" spans="1:18" s="42" customFormat="1" ht="17.100000000000001" customHeight="1">
      <c r="A10" s="15" t="s">
        <v>741</v>
      </c>
      <c r="B10" s="11">
        <v>78767.758999999991</v>
      </c>
      <c r="C10" s="11">
        <v>244330</v>
      </c>
      <c r="D10" s="11">
        <v>62743.266000000018</v>
      </c>
      <c r="E10" s="11">
        <v>220062</v>
      </c>
      <c r="F10" s="11">
        <v>8258.2109999999975</v>
      </c>
      <c r="G10" s="11">
        <v>15926</v>
      </c>
      <c r="H10" s="11">
        <v>7766.282000000002</v>
      </c>
      <c r="I10" s="11">
        <v>8342</v>
      </c>
      <c r="J10" s="259">
        <v>281.37100000000004</v>
      </c>
      <c r="K10" s="259">
        <v>347</v>
      </c>
      <c r="L10" s="259">
        <v>122.14500000000001</v>
      </c>
      <c r="M10" s="259">
        <v>248</v>
      </c>
      <c r="N10" s="259">
        <v>6.4069999999999991</v>
      </c>
      <c r="O10" s="259">
        <v>72</v>
      </c>
      <c r="P10" s="259">
        <v>152.81899999999993</v>
      </c>
      <c r="Q10" s="16">
        <v>27</v>
      </c>
      <c r="R10" s="17" t="s">
        <v>741</v>
      </c>
    </row>
    <row r="11" spans="1:18" s="42" customFormat="1" ht="17.100000000000001" customHeight="1">
      <c r="A11" s="15" t="s">
        <v>909</v>
      </c>
      <c r="B11" s="11">
        <v>72903.521999999997</v>
      </c>
      <c r="C11" s="11">
        <v>242523</v>
      </c>
      <c r="D11" s="11">
        <v>55567.32699999999</v>
      </c>
      <c r="E11" s="11">
        <v>216924</v>
      </c>
      <c r="F11" s="11">
        <v>7680.4740000000002</v>
      </c>
      <c r="G11" s="11">
        <v>15671</v>
      </c>
      <c r="H11" s="11">
        <v>9655.7209999999977</v>
      </c>
      <c r="I11" s="11">
        <v>9928</v>
      </c>
      <c r="J11" s="259">
        <v>364.82299999999998</v>
      </c>
      <c r="K11" s="259">
        <v>161.70000000000002</v>
      </c>
      <c r="L11" s="259">
        <v>132.43200000000002</v>
      </c>
      <c r="M11" s="259">
        <v>53.100000000000009</v>
      </c>
      <c r="N11" s="259">
        <v>47</v>
      </c>
      <c r="O11" s="259">
        <v>80.3</v>
      </c>
      <c r="P11" s="259">
        <v>185.98299999999995</v>
      </c>
      <c r="Q11" s="16">
        <v>28.300000000000004</v>
      </c>
      <c r="R11" s="17" t="s">
        <v>909</v>
      </c>
    </row>
    <row r="12" spans="1:18" s="42" customFormat="1" ht="17.100000000000001" customHeight="1">
      <c r="A12" s="15" t="s">
        <v>1031</v>
      </c>
      <c r="B12" s="11">
        <v>68254</v>
      </c>
      <c r="C12" s="11">
        <v>236203</v>
      </c>
      <c r="D12" s="11">
        <v>53003</v>
      </c>
      <c r="E12" s="11">
        <v>210663</v>
      </c>
      <c r="F12" s="11">
        <v>7696</v>
      </c>
      <c r="G12" s="11">
        <v>15847</v>
      </c>
      <c r="H12" s="11">
        <v>7555</v>
      </c>
      <c r="I12" s="11">
        <v>9693</v>
      </c>
      <c r="J12" s="259">
        <v>335.32</v>
      </c>
      <c r="K12" s="259">
        <v>225.25</v>
      </c>
      <c r="L12" s="259">
        <v>96.8</v>
      </c>
      <c r="M12" s="259">
        <v>79.239999999999995</v>
      </c>
      <c r="N12" s="259">
        <v>41.01</v>
      </c>
      <c r="O12" s="259">
        <v>117.63</v>
      </c>
      <c r="P12" s="259">
        <v>197.51</v>
      </c>
      <c r="Q12" s="16">
        <v>28.38</v>
      </c>
      <c r="R12" s="17" t="s">
        <v>1031</v>
      </c>
    </row>
    <row r="13" spans="1:18" s="42" customFormat="1" ht="17.100000000000001" customHeight="1">
      <c r="A13" s="15" t="s">
        <v>1032</v>
      </c>
      <c r="B13" s="11">
        <v>64709</v>
      </c>
      <c r="C13" s="11">
        <v>207872</v>
      </c>
      <c r="D13" s="11">
        <v>50236</v>
      </c>
      <c r="E13" s="11">
        <v>182907</v>
      </c>
      <c r="F13" s="11">
        <v>7445</v>
      </c>
      <c r="G13" s="11">
        <v>15711</v>
      </c>
      <c r="H13" s="11">
        <v>7028</v>
      </c>
      <c r="I13" s="11">
        <v>9254</v>
      </c>
      <c r="J13" s="259">
        <v>338</v>
      </c>
      <c r="K13" s="259">
        <v>190</v>
      </c>
      <c r="L13" s="259">
        <v>73</v>
      </c>
      <c r="M13" s="259">
        <v>22</v>
      </c>
      <c r="N13" s="259">
        <v>37</v>
      </c>
      <c r="O13" s="259">
        <v>149</v>
      </c>
      <c r="P13" s="259">
        <v>228</v>
      </c>
      <c r="Q13" s="16">
        <v>19</v>
      </c>
      <c r="R13" s="17" t="s">
        <v>1032</v>
      </c>
    </row>
    <row r="14" spans="1:18" s="42" customFormat="1" ht="17.100000000000001" customHeight="1">
      <c r="A14" s="18" t="s">
        <v>1098</v>
      </c>
      <c r="B14" s="19">
        <f t="shared" ref="B14:Q14" si="0">SUM(B16:B40)</f>
        <v>63405</v>
      </c>
      <c r="C14" s="19">
        <f t="shared" si="0"/>
        <v>207809</v>
      </c>
      <c r="D14" s="19">
        <f t="shared" si="0"/>
        <v>48097</v>
      </c>
      <c r="E14" s="19">
        <f t="shared" si="0"/>
        <v>181017</v>
      </c>
      <c r="F14" s="19">
        <f t="shared" si="0"/>
        <v>7452</v>
      </c>
      <c r="G14" s="19">
        <f t="shared" si="0"/>
        <v>16527</v>
      </c>
      <c r="H14" s="19">
        <f t="shared" si="0"/>
        <v>7856</v>
      </c>
      <c r="I14" s="19">
        <f t="shared" si="0"/>
        <v>10265</v>
      </c>
      <c r="J14" s="20">
        <f t="shared" si="0"/>
        <v>269</v>
      </c>
      <c r="K14" s="20">
        <f t="shared" si="0"/>
        <v>149</v>
      </c>
      <c r="L14" s="20">
        <f t="shared" si="0"/>
        <v>60</v>
      </c>
      <c r="M14" s="20">
        <f t="shared" si="0"/>
        <v>26</v>
      </c>
      <c r="N14" s="20">
        <f t="shared" si="0"/>
        <v>16</v>
      </c>
      <c r="O14" s="20">
        <f t="shared" si="0"/>
        <v>96</v>
      </c>
      <c r="P14" s="20">
        <f t="shared" si="0"/>
        <v>193</v>
      </c>
      <c r="Q14" s="21">
        <f t="shared" si="0"/>
        <v>27</v>
      </c>
      <c r="R14" s="22" t="s">
        <v>1098</v>
      </c>
    </row>
    <row r="15" spans="1:18" s="36" customFormat="1" ht="18.2" customHeight="1">
      <c r="A15" s="482"/>
      <c r="B15" s="11"/>
      <c r="C15" s="11"/>
      <c r="D15" s="11"/>
      <c r="E15" s="11"/>
      <c r="F15" s="11"/>
      <c r="G15" s="11"/>
      <c r="H15" s="11"/>
      <c r="I15" s="11"/>
      <c r="J15" s="259"/>
      <c r="K15" s="259"/>
      <c r="L15" s="259"/>
      <c r="M15" s="259"/>
      <c r="N15" s="259"/>
      <c r="O15" s="259"/>
      <c r="P15" s="259"/>
      <c r="Q15" s="16"/>
      <c r="R15" s="66"/>
    </row>
    <row r="16" spans="1:18" s="36" customFormat="1" ht="16.7" customHeight="1">
      <c r="A16" s="482" t="s">
        <v>686</v>
      </c>
      <c r="B16" s="11">
        <f>D16+F16+H16</f>
        <v>9388</v>
      </c>
      <c r="C16" s="11">
        <f>E16+G16+I16</f>
        <v>36741</v>
      </c>
      <c r="D16" s="272">
        <v>7017</v>
      </c>
      <c r="E16" s="272">
        <v>31517</v>
      </c>
      <c r="F16" s="272">
        <v>1373</v>
      </c>
      <c r="G16" s="272">
        <v>3227</v>
      </c>
      <c r="H16" s="272">
        <v>998</v>
      </c>
      <c r="I16" s="272">
        <v>1997</v>
      </c>
      <c r="J16" s="458">
        <f>L16+N16+P16</f>
        <v>40</v>
      </c>
      <c r="K16" s="458">
        <f>M16+O16+Q16</f>
        <v>9</v>
      </c>
      <c r="L16" s="459">
        <v>12</v>
      </c>
      <c r="M16" s="459">
        <v>1</v>
      </c>
      <c r="N16" s="459">
        <v>1</v>
      </c>
      <c r="O16" s="459">
        <v>3</v>
      </c>
      <c r="P16" s="459">
        <v>27</v>
      </c>
      <c r="Q16" s="460">
        <v>5</v>
      </c>
      <c r="R16" s="23" t="s">
        <v>687</v>
      </c>
    </row>
    <row r="17" spans="1:18" s="36" customFormat="1" ht="16.7" customHeight="1">
      <c r="A17" s="482" t="s">
        <v>688</v>
      </c>
      <c r="B17" s="11">
        <f>D17+F17+H17</f>
        <v>5612</v>
      </c>
      <c r="C17" s="11">
        <f t="shared" ref="C17:C40" si="1">E17+G17+I17</f>
        <v>20118</v>
      </c>
      <c r="D17" s="272">
        <v>4394</v>
      </c>
      <c r="E17" s="272">
        <v>17275</v>
      </c>
      <c r="F17" s="272">
        <v>776</v>
      </c>
      <c r="G17" s="272">
        <v>1825</v>
      </c>
      <c r="H17" s="272">
        <v>442</v>
      </c>
      <c r="I17" s="272">
        <v>1018</v>
      </c>
      <c r="J17" s="458">
        <f t="shared" ref="J17:J40" si="2">L17+N17+P17</f>
        <v>32</v>
      </c>
      <c r="K17" s="458">
        <f t="shared" ref="K17:K40" si="3">M17+O17+Q17</f>
        <v>36</v>
      </c>
      <c r="L17" s="459">
        <v>6</v>
      </c>
      <c r="M17" s="459">
        <v>9</v>
      </c>
      <c r="N17" s="459">
        <v>0</v>
      </c>
      <c r="O17" s="459">
        <v>22</v>
      </c>
      <c r="P17" s="459">
        <v>26</v>
      </c>
      <c r="Q17" s="460">
        <v>5</v>
      </c>
      <c r="R17" s="23" t="s">
        <v>689</v>
      </c>
    </row>
    <row r="18" spans="1:18" s="36" customFormat="1" ht="16.7" customHeight="1">
      <c r="A18" s="482" t="s">
        <v>690</v>
      </c>
      <c r="B18" s="11">
        <f t="shared" ref="B18:B40" si="4">D18+F18+H18</f>
        <v>3328</v>
      </c>
      <c r="C18" s="11">
        <f t="shared" si="1"/>
        <v>9947</v>
      </c>
      <c r="D18" s="272">
        <v>2453</v>
      </c>
      <c r="E18" s="272">
        <v>8622</v>
      </c>
      <c r="F18" s="272">
        <v>567</v>
      </c>
      <c r="G18" s="272">
        <v>847</v>
      </c>
      <c r="H18" s="272">
        <v>308</v>
      </c>
      <c r="I18" s="272">
        <v>478</v>
      </c>
      <c r="J18" s="458">
        <f t="shared" si="2"/>
        <v>13</v>
      </c>
      <c r="K18" s="458">
        <f t="shared" si="3"/>
        <v>13</v>
      </c>
      <c r="L18" s="459">
        <v>3</v>
      </c>
      <c r="M18" s="459">
        <v>4</v>
      </c>
      <c r="N18" s="459">
        <v>0</v>
      </c>
      <c r="O18" s="459">
        <v>8</v>
      </c>
      <c r="P18" s="459">
        <v>10</v>
      </c>
      <c r="Q18" s="460">
        <v>1</v>
      </c>
      <c r="R18" s="23" t="s">
        <v>691</v>
      </c>
    </row>
    <row r="19" spans="1:18" s="36" customFormat="1" ht="16.7" customHeight="1">
      <c r="A19" s="482" t="s">
        <v>692</v>
      </c>
      <c r="B19" s="11">
        <f t="shared" si="4"/>
        <v>707</v>
      </c>
      <c r="C19" s="11">
        <f t="shared" si="1"/>
        <v>0</v>
      </c>
      <c r="D19" s="272">
        <v>687</v>
      </c>
      <c r="E19" s="272">
        <v>0</v>
      </c>
      <c r="F19" s="272">
        <v>16</v>
      </c>
      <c r="G19" s="272">
        <v>0</v>
      </c>
      <c r="H19" s="272">
        <v>4</v>
      </c>
      <c r="I19" s="272">
        <v>0</v>
      </c>
      <c r="J19" s="458">
        <f t="shared" si="2"/>
        <v>0</v>
      </c>
      <c r="K19" s="458">
        <f t="shared" si="3"/>
        <v>0</v>
      </c>
      <c r="L19" s="459">
        <v>0</v>
      </c>
      <c r="M19" s="459">
        <v>0</v>
      </c>
      <c r="N19" s="459">
        <v>0</v>
      </c>
      <c r="O19" s="459">
        <v>0</v>
      </c>
      <c r="P19" s="459">
        <v>0</v>
      </c>
      <c r="Q19" s="459">
        <v>0</v>
      </c>
      <c r="R19" s="152" t="s">
        <v>693</v>
      </c>
    </row>
    <row r="20" spans="1:18" s="36" customFormat="1" ht="16.7" customHeight="1">
      <c r="A20" s="482" t="s">
        <v>694</v>
      </c>
      <c r="B20" s="11">
        <f t="shared" si="4"/>
        <v>4157</v>
      </c>
      <c r="C20" s="11">
        <f t="shared" si="1"/>
        <v>14145</v>
      </c>
      <c r="D20" s="272">
        <v>2981</v>
      </c>
      <c r="E20" s="272">
        <v>12472</v>
      </c>
      <c r="F20" s="272">
        <v>541</v>
      </c>
      <c r="G20" s="272">
        <v>1015</v>
      </c>
      <c r="H20" s="272">
        <v>635</v>
      </c>
      <c r="I20" s="272">
        <v>658</v>
      </c>
      <c r="J20" s="458">
        <f t="shared" si="2"/>
        <v>8</v>
      </c>
      <c r="K20" s="458">
        <f t="shared" si="3"/>
        <v>9</v>
      </c>
      <c r="L20" s="459">
        <v>2</v>
      </c>
      <c r="M20" s="459">
        <v>0</v>
      </c>
      <c r="N20" s="459">
        <v>0</v>
      </c>
      <c r="O20" s="459">
        <v>8</v>
      </c>
      <c r="P20" s="459">
        <v>6</v>
      </c>
      <c r="Q20" s="460">
        <v>1</v>
      </c>
      <c r="R20" s="23" t="s">
        <v>695</v>
      </c>
    </row>
    <row r="21" spans="1:18" s="36" customFormat="1" ht="16.7" customHeight="1">
      <c r="A21" s="482" t="s">
        <v>696</v>
      </c>
      <c r="B21" s="11">
        <f t="shared" si="4"/>
        <v>6995</v>
      </c>
      <c r="C21" s="11">
        <f t="shared" si="1"/>
        <v>26885</v>
      </c>
      <c r="D21" s="272">
        <v>5225</v>
      </c>
      <c r="E21" s="272">
        <v>22790</v>
      </c>
      <c r="F21" s="272">
        <v>998</v>
      </c>
      <c r="G21" s="272">
        <v>2398</v>
      </c>
      <c r="H21" s="272">
        <v>772</v>
      </c>
      <c r="I21" s="272">
        <v>1697</v>
      </c>
      <c r="J21" s="458">
        <f t="shared" si="2"/>
        <v>42</v>
      </c>
      <c r="K21" s="458">
        <f t="shared" si="3"/>
        <v>11</v>
      </c>
      <c r="L21" s="459">
        <v>12</v>
      </c>
      <c r="M21" s="459">
        <v>4</v>
      </c>
      <c r="N21" s="459">
        <v>1</v>
      </c>
      <c r="O21" s="459">
        <v>3</v>
      </c>
      <c r="P21" s="459">
        <v>29</v>
      </c>
      <c r="Q21" s="460">
        <v>4</v>
      </c>
      <c r="R21" s="23" t="s">
        <v>697</v>
      </c>
    </row>
    <row r="22" spans="1:18" s="36" customFormat="1" ht="16.7" customHeight="1">
      <c r="A22" s="482" t="s">
        <v>698</v>
      </c>
      <c r="B22" s="11">
        <f t="shared" si="4"/>
        <v>2806</v>
      </c>
      <c r="C22" s="11">
        <f t="shared" si="1"/>
        <v>9096</v>
      </c>
      <c r="D22" s="272">
        <v>2306</v>
      </c>
      <c r="E22" s="272">
        <v>8202</v>
      </c>
      <c r="F22" s="272">
        <v>209</v>
      </c>
      <c r="G22" s="272">
        <v>507</v>
      </c>
      <c r="H22" s="272">
        <v>291</v>
      </c>
      <c r="I22" s="272">
        <v>387</v>
      </c>
      <c r="J22" s="458">
        <f t="shared" si="2"/>
        <v>5</v>
      </c>
      <c r="K22" s="458">
        <f t="shared" si="3"/>
        <v>6</v>
      </c>
      <c r="L22" s="459">
        <v>1</v>
      </c>
      <c r="M22" s="459">
        <v>0</v>
      </c>
      <c r="N22" s="459">
        <v>0</v>
      </c>
      <c r="O22" s="459">
        <v>5</v>
      </c>
      <c r="P22" s="459">
        <v>4</v>
      </c>
      <c r="Q22" s="460">
        <v>1</v>
      </c>
      <c r="R22" s="23" t="s">
        <v>699</v>
      </c>
    </row>
    <row r="23" spans="1:18" s="36" customFormat="1" ht="16.7" customHeight="1">
      <c r="A23" s="482" t="s">
        <v>540</v>
      </c>
      <c r="B23" s="11">
        <f t="shared" si="4"/>
        <v>2800</v>
      </c>
      <c r="C23" s="11">
        <f t="shared" si="1"/>
        <v>8067</v>
      </c>
      <c r="D23" s="272">
        <v>2235</v>
      </c>
      <c r="E23" s="272">
        <v>7073</v>
      </c>
      <c r="F23" s="272">
        <v>284</v>
      </c>
      <c r="G23" s="272">
        <v>669</v>
      </c>
      <c r="H23" s="272">
        <v>281</v>
      </c>
      <c r="I23" s="272">
        <v>325</v>
      </c>
      <c r="J23" s="458">
        <f t="shared" si="2"/>
        <v>8</v>
      </c>
      <c r="K23" s="458">
        <f t="shared" si="3"/>
        <v>8</v>
      </c>
      <c r="L23" s="459">
        <v>1</v>
      </c>
      <c r="M23" s="459">
        <v>0</v>
      </c>
      <c r="N23" s="459">
        <v>0</v>
      </c>
      <c r="O23" s="459">
        <v>7</v>
      </c>
      <c r="P23" s="459">
        <v>7</v>
      </c>
      <c r="Q23" s="460">
        <v>1</v>
      </c>
      <c r="R23" s="23" t="s">
        <v>539</v>
      </c>
    </row>
    <row r="24" spans="1:18" s="36" customFormat="1" ht="16.7" customHeight="1">
      <c r="A24" s="482" t="s">
        <v>700</v>
      </c>
      <c r="B24" s="11">
        <f t="shared" si="4"/>
        <v>2936</v>
      </c>
      <c r="C24" s="11">
        <f t="shared" si="1"/>
        <v>8695</v>
      </c>
      <c r="D24" s="272">
        <v>2260</v>
      </c>
      <c r="E24" s="272">
        <v>7856</v>
      </c>
      <c r="F24" s="272">
        <v>258</v>
      </c>
      <c r="G24" s="272">
        <v>524</v>
      </c>
      <c r="H24" s="272">
        <v>418</v>
      </c>
      <c r="I24" s="272">
        <v>315</v>
      </c>
      <c r="J24" s="458">
        <f t="shared" si="2"/>
        <v>4</v>
      </c>
      <c r="K24" s="458">
        <f t="shared" si="3"/>
        <v>6</v>
      </c>
      <c r="L24" s="459">
        <v>1</v>
      </c>
      <c r="M24" s="459">
        <v>1</v>
      </c>
      <c r="N24" s="459">
        <v>0</v>
      </c>
      <c r="O24" s="459">
        <v>4</v>
      </c>
      <c r="P24" s="459">
        <v>3</v>
      </c>
      <c r="Q24" s="460">
        <v>1</v>
      </c>
      <c r="R24" s="23" t="s">
        <v>701</v>
      </c>
    </row>
    <row r="25" spans="1:18" s="36" customFormat="1" ht="16.7" customHeight="1">
      <c r="A25" s="482" t="s">
        <v>702</v>
      </c>
      <c r="B25" s="11">
        <f t="shared" si="4"/>
        <v>1912</v>
      </c>
      <c r="C25" s="11">
        <f t="shared" si="1"/>
        <v>6169</v>
      </c>
      <c r="D25" s="272">
        <v>1482</v>
      </c>
      <c r="E25" s="272">
        <v>5557</v>
      </c>
      <c r="F25" s="272">
        <v>174</v>
      </c>
      <c r="G25" s="272">
        <v>363</v>
      </c>
      <c r="H25" s="272">
        <v>256</v>
      </c>
      <c r="I25" s="272">
        <v>249</v>
      </c>
      <c r="J25" s="458">
        <f t="shared" si="2"/>
        <v>4</v>
      </c>
      <c r="K25" s="458">
        <f t="shared" si="3"/>
        <v>3</v>
      </c>
      <c r="L25" s="459">
        <v>1</v>
      </c>
      <c r="M25" s="459">
        <v>0</v>
      </c>
      <c r="N25" s="459">
        <v>0</v>
      </c>
      <c r="O25" s="459">
        <v>3</v>
      </c>
      <c r="P25" s="459">
        <v>3</v>
      </c>
      <c r="Q25" s="460">
        <v>0</v>
      </c>
      <c r="R25" s="23" t="s">
        <v>703</v>
      </c>
    </row>
    <row r="26" spans="1:18" s="36" customFormat="1" ht="16.7" customHeight="1">
      <c r="A26" s="482" t="s">
        <v>704</v>
      </c>
      <c r="B26" s="11">
        <f t="shared" si="4"/>
        <v>5216</v>
      </c>
      <c r="C26" s="11">
        <f t="shared" si="1"/>
        <v>17410</v>
      </c>
      <c r="D26" s="272">
        <v>3495</v>
      </c>
      <c r="E26" s="272">
        <v>14646</v>
      </c>
      <c r="F26" s="272">
        <v>720</v>
      </c>
      <c r="G26" s="272">
        <v>1640</v>
      </c>
      <c r="H26" s="272">
        <v>1001</v>
      </c>
      <c r="I26" s="272">
        <v>1124</v>
      </c>
      <c r="J26" s="458">
        <f t="shared" si="2"/>
        <v>78</v>
      </c>
      <c r="K26" s="458">
        <f t="shared" si="3"/>
        <v>8</v>
      </c>
      <c r="L26" s="459">
        <v>19</v>
      </c>
      <c r="M26" s="459">
        <v>1</v>
      </c>
      <c r="N26" s="459">
        <v>14</v>
      </c>
      <c r="O26" s="459">
        <v>3</v>
      </c>
      <c r="P26" s="459">
        <v>45</v>
      </c>
      <c r="Q26" s="460">
        <v>4</v>
      </c>
      <c r="R26" s="23" t="s">
        <v>705</v>
      </c>
    </row>
    <row r="27" spans="1:18" s="36" customFormat="1" ht="16.7" customHeight="1">
      <c r="A27" s="482" t="s">
        <v>706</v>
      </c>
      <c r="B27" s="11">
        <f t="shared" si="4"/>
        <v>788</v>
      </c>
      <c r="C27" s="11">
        <f t="shared" si="1"/>
        <v>2258</v>
      </c>
      <c r="D27" s="272">
        <v>629</v>
      </c>
      <c r="E27" s="272">
        <v>2046</v>
      </c>
      <c r="F27" s="272">
        <v>69</v>
      </c>
      <c r="G27" s="272">
        <v>143</v>
      </c>
      <c r="H27" s="272">
        <v>90</v>
      </c>
      <c r="I27" s="272">
        <v>69</v>
      </c>
      <c r="J27" s="458">
        <f t="shared" si="2"/>
        <v>1</v>
      </c>
      <c r="K27" s="458">
        <f t="shared" si="3"/>
        <v>1</v>
      </c>
      <c r="L27" s="459">
        <v>0</v>
      </c>
      <c r="M27" s="459">
        <v>0</v>
      </c>
      <c r="N27" s="459">
        <v>0</v>
      </c>
      <c r="O27" s="459">
        <v>1</v>
      </c>
      <c r="P27" s="459">
        <v>1</v>
      </c>
      <c r="Q27" s="460">
        <v>0</v>
      </c>
      <c r="R27" s="23" t="s">
        <v>707</v>
      </c>
    </row>
    <row r="28" spans="1:18" s="36" customFormat="1" ht="16.7" customHeight="1">
      <c r="A28" s="482" t="s">
        <v>708</v>
      </c>
      <c r="B28" s="11">
        <f t="shared" si="4"/>
        <v>2076</v>
      </c>
      <c r="C28" s="11">
        <f t="shared" si="1"/>
        <v>5355</v>
      </c>
      <c r="D28" s="272">
        <v>1569</v>
      </c>
      <c r="E28" s="272">
        <v>4918</v>
      </c>
      <c r="F28" s="272">
        <v>133</v>
      </c>
      <c r="G28" s="272">
        <v>287</v>
      </c>
      <c r="H28" s="272">
        <v>374</v>
      </c>
      <c r="I28" s="272">
        <v>150</v>
      </c>
      <c r="J28" s="458">
        <f t="shared" si="2"/>
        <v>1</v>
      </c>
      <c r="K28" s="458">
        <f t="shared" si="3"/>
        <v>3</v>
      </c>
      <c r="L28" s="459">
        <v>0</v>
      </c>
      <c r="M28" s="459">
        <v>1</v>
      </c>
      <c r="N28" s="459">
        <v>0</v>
      </c>
      <c r="O28" s="459">
        <v>2</v>
      </c>
      <c r="P28" s="459">
        <v>1</v>
      </c>
      <c r="Q28" s="460">
        <v>0</v>
      </c>
      <c r="R28" s="23" t="s">
        <v>709</v>
      </c>
    </row>
    <row r="29" spans="1:18" s="36" customFormat="1" ht="16.7" customHeight="1">
      <c r="A29" s="482" t="s">
        <v>710</v>
      </c>
      <c r="B29" s="11">
        <f t="shared" si="4"/>
        <v>1748</v>
      </c>
      <c r="C29" s="11">
        <f t="shared" si="1"/>
        <v>3674</v>
      </c>
      <c r="D29" s="272">
        <v>1078</v>
      </c>
      <c r="E29" s="272">
        <v>3358</v>
      </c>
      <c r="F29" s="272">
        <v>161</v>
      </c>
      <c r="G29" s="272">
        <v>214</v>
      </c>
      <c r="H29" s="272">
        <v>509</v>
      </c>
      <c r="I29" s="272">
        <v>102</v>
      </c>
      <c r="J29" s="458">
        <f t="shared" si="2"/>
        <v>1</v>
      </c>
      <c r="K29" s="458">
        <f t="shared" si="3"/>
        <v>1</v>
      </c>
      <c r="L29" s="459">
        <v>0</v>
      </c>
      <c r="M29" s="459">
        <v>0</v>
      </c>
      <c r="N29" s="459">
        <v>0</v>
      </c>
      <c r="O29" s="459">
        <v>1</v>
      </c>
      <c r="P29" s="459">
        <v>1</v>
      </c>
      <c r="Q29" s="459">
        <v>0</v>
      </c>
      <c r="R29" s="152" t="s">
        <v>711</v>
      </c>
    </row>
    <row r="30" spans="1:18" s="36" customFormat="1" ht="16.7" customHeight="1">
      <c r="A30" s="482" t="s">
        <v>712</v>
      </c>
      <c r="B30" s="11">
        <f t="shared" si="4"/>
        <v>560</v>
      </c>
      <c r="C30" s="11">
        <f t="shared" si="1"/>
        <v>1759</v>
      </c>
      <c r="D30" s="272">
        <v>422</v>
      </c>
      <c r="E30" s="272">
        <v>1605</v>
      </c>
      <c r="F30" s="272">
        <v>41</v>
      </c>
      <c r="G30" s="272">
        <v>90</v>
      </c>
      <c r="H30" s="272">
        <v>97</v>
      </c>
      <c r="I30" s="272">
        <v>64</v>
      </c>
      <c r="J30" s="458">
        <f t="shared" si="2"/>
        <v>1</v>
      </c>
      <c r="K30" s="458">
        <f t="shared" si="3"/>
        <v>0</v>
      </c>
      <c r="L30" s="459">
        <v>0</v>
      </c>
      <c r="M30" s="459">
        <v>0</v>
      </c>
      <c r="N30" s="459">
        <v>0</v>
      </c>
      <c r="O30" s="459">
        <v>0</v>
      </c>
      <c r="P30" s="459">
        <v>1</v>
      </c>
      <c r="Q30" s="460"/>
      <c r="R30" s="23" t="s">
        <v>713</v>
      </c>
    </row>
    <row r="31" spans="1:18" s="36" customFormat="1" ht="16.7" customHeight="1">
      <c r="A31" s="482" t="s">
        <v>714</v>
      </c>
      <c r="B31" s="11">
        <f t="shared" si="4"/>
        <v>1291</v>
      </c>
      <c r="C31" s="11">
        <f t="shared" si="1"/>
        <v>3747</v>
      </c>
      <c r="D31" s="272">
        <v>1075</v>
      </c>
      <c r="E31" s="272">
        <v>3350</v>
      </c>
      <c r="F31" s="272">
        <v>126</v>
      </c>
      <c r="G31" s="272">
        <v>267</v>
      </c>
      <c r="H31" s="272">
        <v>90</v>
      </c>
      <c r="I31" s="272">
        <v>130</v>
      </c>
      <c r="J31" s="458">
        <f t="shared" si="2"/>
        <v>1</v>
      </c>
      <c r="K31" s="458">
        <f t="shared" si="3"/>
        <v>1</v>
      </c>
      <c r="L31" s="459">
        <v>0</v>
      </c>
      <c r="M31" s="459">
        <v>0</v>
      </c>
      <c r="N31" s="459">
        <v>0</v>
      </c>
      <c r="O31" s="459">
        <v>1</v>
      </c>
      <c r="P31" s="459">
        <v>1</v>
      </c>
      <c r="Q31" s="460">
        <v>0</v>
      </c>
      <c r="R31" s="23" t="s">
        <v>715</v>
      </c>
    </row>
    <row r="32" spans="1:18" s="36" customFormat="1" ht="16.7" customHeight="1">
      <c r="A32" s="482" t="s">
        <v>716</v>
      </c>
      <c r="B32" s="11">
        <f t="shared" si="4"/>
        <v>1624</v>
      </c>
      <c r="C32" s="11">
        <f t="shared" si="1"/>
        <v>4183</v>
      </c>
      <c r="D32" s="272">
        <v>1332</v>
      </c>
      <c r="E32" s="272">
        <v>3809</v>
      </c>
      <c r="F32" s="272">
        <v>90</v>
      </c>
      <c r="G32" s="272">
        <v>245</v>
      </c>
      <c r="H32" s="272">
        <v>202</v>
      </c>
      <c r="I32" s="272">
        <v>129</v>
      </c>
      <c r="J32" s="458">
        <f t="shared" si="2"/>
        <v>1</v>
      </c>
      <c r="K32" s="458">
        <f t="shared" si="3"/>
        <v>4</v>
      </c>
      <c r="L32" s="459">
        <v>0</v>
      </c>
      <c r="M32" s="459">
        <v>2</v>
      </c>
      <c r="N32" s="459">
        <v>0</v>
      </c>
      <c r="O32" s="459">
        <v>2</v>
      </c>
      <c r="P32" s="459">
        <v>1</v>
      </c>
      <c r="Q32" s="460">
        <v>0</v>
      </c>
      <c r="R32" s="23" t="s">
        <v>717</v>
      </c>
    </row>
    <row r="33" spans="1:18" s="36" customFormat="1" ht="16.7" customHeight="1">
      <c r="A33" s="482" t="s">
        <v>718</v>
      </c>
      <c r="B33" s="11">
        <f t="shared" si="4"/>
        <v>1298</v>
      </c>
      <c r="C33" s="11">
        <f t="shared" si="1"/>
        <v>3214</v>
      </c>
      <c r="D33" s="272">
        <v>1105</v>
      </c>
      <c r="E33" s="272">
        <v>2846</v>
      </c>
      <c r="F33" s="272">
        <v>103</v>
      </c>
      <c r="G33" s="272">
        <v>261</v>
      </c>
      <c r="H33" s="272">
        <v>90</v>
      </c>
      <c r="I33" s="272">
        <v>107</v>
      </c>
      <c r="J33" s="458">
        <f t="shared" si="2"/>
        <v>3</v>
      </c>
      <c r="K33" s="458">
        <f t="shared" si="3"/>
        <v>4</v>
      </c>
      <c r="L33" s="459">
        <v>0</v>
      </c>
      <c r="M33" s="459">
        <v>0</v>
      </c>
      <c r="N33" s="459">
        <v>0</v>
      </c>
      <c r="O33" s="459">
        <v>3</v>
      </c>
      <c r="P33" s="459">
        <v>3</v>
      </c>
      <c r="Q33" s="460">
        <v>1</v>
      </c>
      <c r="R33" s="23" t="s">
        <v>719</v>
      </c>
    </row>
    <row r="34" spans="1:18" s="36" customFormat="1" ht="16.7" customHeight="1">
      <c r="A34" s="482" t="s">
        <v>720</v>
      </c>
      <c r="B34" s="11">
        <f t="shared" si="4"/>
        <v>1619</v>
      </c>
      <c r="C34" s="11">
        <f t="shared" si="1"/>
        <v>4348</v>
      </c>
      <c r="D34" s="272">
        <v>1326</v>
      </c>
      <c r="E34" s="272">
        <v>3910</v>
      </c>
      <c r="F34" s="272">
        <v>112</v>
      </c>
      <c r="G34" s="272">
        <v>305</v>
      </c>
      <c r="H34" s="272">
        <v>181</v>
      </c>
      <c r="I34" s="272">
        <v>133</v>
      </c>
      <c r="J34" s="458">
        <f t="shared" si="2"/>
        <v>3</v>
      </c>
      <c r="K34" s="458">
        <f t="shared" si="3"/>
        <v>5</v>
      </c>
      <c r="L34" s="459">
        <v>0</v>
      </c>
      <c r="M34" s="459">
        <v>1</v>
      </c>
      <c r="N34" s="459">
        <v>0</v>
      </c>
      <c r="O34" s="459">
        <v>3</v>
      </c>
      <c r="P34" s="459">
        <v>3</v>
      </c>
      <c r="Q34" s="460">
        <v>1</v>
      </c>
      <c r="R34" s="23" t="s">
        <v>721</v>
      </c>
    </row>
    <row r="35" spans="1:18" s="36" customFormat="1" ht="16.7" customHeight="1">
      <c r="A35" s="482" t="s">
        <v>722</v>
      </c>
      <c r="B35" s="11">
        <f t="shared" si="4"/>
        <v>2224</v>
      </c>
      <c r="C35" s="11">
        <f t="shared" si="1"/>
        <v>9115</v>
      </c>
      <c r="D35" s="272">
        <v>1683</v>
      </c>
      <c r="E35" s="272">
        <v>7732</v>
      </c>
      <c r="F35" s="272">
        <v>364</v>
      </c>
      <c r="G35" s="272">
        <v>905</v>
      </c>
      <c r="H35" s="272">
        <v>177</v>
      </c>
      <c r="I35" s="272">
        <v>478</v>
      </c>
      <c r="J35" s="458">
        <f t="shared" si="2"/>
        <v>19</v>
      </c>
      <c r="K35" s="458">
        <f t="shared" si="3"/>
        <v>16</v>
      </c>
      <c r="L35" s="459">
        <v>1</v>
      </c>
      <c r="M35" s="459">
        <v>2</v>
      </c>
      <c r="N35" s="459">
        <v>0</v>
      </c>
      <c r="O35" s="459">
        <v>12</v>
      </c>
      <c r="P35" s="459">
        <v>18</v>
      </c>
      <c r="Q35" s="460">
        <v>2</v>
      </c>
      <c r="R35" s="23" t="s">
        <v>723</v>
      </c>
    </row>
    <row r="36" spans="1:18" s="36" customFormat="1" ht="16.7" customHeight="1">
      <c r="A36" s="482" t="s">
        <v>724</v>
      </c>
      <c r="B36" s="11">
        <f t="shared" si="4"/>
        <v>1546</v>
      </c>
      <c r="C36" s="11">
        <f t="shared" si="1"/>
        <v>4288</v>
      </c>
      <c r="D36" s="272">
        <v>1295</v>
      </c>
      <c r="E36" s="272">
        <v>3918</v>
      </c>
      <c r="F36" s="272">
        <v>93</v>
      </c>
      <c r="G36" s="272">
        <v>221</v>
      </c>
      <c r="H36" s="272">
        <v>158</v>
      </c>
      <c r="I36" s="272">
        <v>149</v>
      </c>
      <c r="J36" s="458">
        <f t="shared" si="2"/>
        <v>1</v>
      </c>
      <c r="K36" s="458">
        <f t="shared" si="3"/>
        <v>1</v>
      </c>
      <c r="L36" s="459">
        <v>0</v>
      </c>
      <c r="M36" s="459">
        <v>0</v>
      </c>
      <c r="N36" s="459">
        <v>0</v>
      </c>
      <c r="O36" s="459">
        <v>1</v>
      </c>
      <c r="P36" s="459">
        <v>1</v>
      </c>
      <c r="Q36" s="460">
        <v>0</v>
      </c>
      <c r="R36" s="23" t="s">
        <v>725</v>
      </c>
    </row>
    <row r="37" spans="1:18" s="36" customFormat="1" ht="16.7" customHeight="1">
      <c r="A37" s="482" t="s">
        <v>726</v>
      </c>
      <c r="B37" s="11">
        <f t="shared" si="4"/>
        <v>1113</v>
      </c>
      <c r="C37" s="11">
        <f t="shared" si="1"/>
        <v>3468</v>
      </c>
      <c r="D37" s="272">
        <v>864</v>
      </c>
      <c r="E37" s="272">
        <v>3205</v>
      </c>
      <c r="F37" s="272">
        <v>65</v>
      </c>
      <c r="G37" s="272">
        <v>148</v>
      </c>
      <c r="H37" s="272">
        <v>184</v>
      </c>
      <c r="I37" s="272">
        <v>115</v>
      </c>
      <c r="J37" s="458">
        <f t="shared" si="2"/>
        <v>1</v>
      </c>
      <c r="K37" s="458">
        <f t="shared" si="3"/>
        <v>1</v>
      </c>
      <c r="L37" s="459">
        <v>0</v>
      </c>
      <c r="M37" s="459">
        <v>0</v>
      </c>
      <c r="N37" s="459">
        <v>0</v>
      </c>
      <c r="O37" s="459">
        <v>1</v>
      </c>
      <c r="P37" s="459">
        <v>1</v>
      </c>
      <c r="Q37" s="460">
        <v>0</v>
      </c>
      <c r="R37" s="23" t="s">
        <v>727</v>
      </c>
    </row>
    <row r="38" spans="1:18" s="36" customFormat="1" ht="16.7" customHeight="1">
      <c r="A38" s="482" t="s">
        <v>728</v>
      </c>
      <c r="B38" s="11">
        <f t="shared" si="4"/>
        <v>1113</v>
      </c>
      <c r="C38" s="11">
        <f t="shared" si="1"/>
        <v>4252</v>
      </c>
      <c r="D38" s="272">
        <v>827</v>
      </c>
      <c r="E38" s="272">
        <v>3649</v>
      </c>
      <c r="F38" s="272">
        <v>148</v>
      </c>
      <c r="G38" s="272">
        <v>362</v>
      </c>
      <c r="H38" s="272">
        <v>138</v>
      </c>
      <c r="I38" s="272">
        <v>241</v>
      </c>
      <c r="J38" s="458">
        <f t="shared" si="2"/>
        <v>2</v>
      </c>
      <c r="K38" s="458">
        <f t="shared" si="3"/>
        <v>3</v>
      </c>
      <c r="L38" s="459">
        <v>1</v>
      </c>
      <c r="M38" s="459">
        <v>0</v>
      </c>
      <c r="N38" s="459">
        <v>0</v>
      </c>
      <c r="O38" s="459">
        <v>3</v>
      </c>
      <c r="P38" s="459">
        <v>1</v>
      </c>
      <c r="Q38" s="460">
        <v>0</v>
      </c>
      <c r="R38" s="23" t="s">
        <v>729</v>
      </c>
    </row>
    <row r="39" spans="1:18" s="36" customFormat="1" ht="16.7" customHeight="1">
      <c r="A39" s="482" t="s">
        <v>730</v>
      </c>
      <c r="B39" s="11">
        <f t="shared" si="4"/>
        <v>290</v>
      </c>
      <c r="C39" s="11">
        <f t="shared" si="1"/>
        <v>874</v>
      </c>
      <c r="D39" s="272">
        <v>107</v>
      </c>
      <c r="E39" s="272">
        <v>661</v>
      </c>
      <c r="F39" s="272">
        <v>24</v>
      </c>
      <c r="G39" s="272">
        <v>64</v>
      </c>
      <c r="H39" s="272">
        <v>159</v>
      </c>
      <c r="I39" s="272">
        <v>149</v>
      </c>
      <c r="J39" s="458">
        <f t="shared" si="2"/>
        <v>0</v>
      </c>
      <c r="K39" s="458">
        <f t="shared" si="3"/>
        <v>0</v>
      </c>
      <c r="L39" s="459">
        <v>0</v>
      </c>
      <c r="M39" s="459">
        <v>0</v>
      </c>
      <c r="N39" s="459">
        <v>0</v>
      </c>
      <c r="O39" s="459">
        <v>0</v>
      </c>
      <c r="P39" s="459">
        <v>0</v>
      </c>
      <c r="Q39" s="460">
        <v>0</v>
      </c>
      <c r="R39" s="23" t="s">
        <v>731</v>
      </c>
    </row>
    <row r="40" spans="1:18" s="36" customFormat="1" ht="16.7" customHeight="1" thickBot="1">
      <c r="A40" s="24" t="s">
        <v>732</v>
      </c>
      <c r="B40" s="11">
        <f t="shared" si="4"/>
        <v>258</v>
      </c>
      <c r="C40" s="11">
        <f t="shared" si="1"/>
        <v>1</v>
      </c>
      <c r="D40" s="272">
        <v>250</v>
      </c>
      <c r="E40" s="272">
        <v>0</v>
      </c>
      <c r="F40" s="272">
        <v>7</v>
      </c>
      <c r="G40" s="272">
        <v>0</v>
      </c>
      <c r="H40" s="272">
        <v>1</v>
      </c>
      <c r="I40" s="272">
        <v>1</v>
      </c>
      <c r="J40" s="461">
        <f t="shared" si="2"/>
        <v>0</v>
      </c>
      <c r="K40" s="461">
        <f t="shared" si="3"/>
        <v>0</v>
      </c>
      <c r="L40" s="503">
        <v>0</v>
      </c>
      <c r="M40" s="504">
        <v>0</v>
      </c>
      <c r="N40" s="504">
        <v>0</v>
      </c>
      <c r="O40" s="504">
        <v>0</v>
      </c>
      <c r="P40" s="504">
        <v>0</v>
      </c>
      <c r="Q40" s="505">
        <v>0</v>
      </c>
      <c r="R40" s="129" t="s">
        <v>733</v>
      </c>
    </row>
    <row r="41" spans="1:18" s="63" customFormat="1" ht="11.1" customHeight="1">
      <c r="A41" s="74" t="s">
        <v>522</v>
      </c>
      <c r="B41" s="74"/>
      <c r="C41" s="74"/>
      <c r="D41" s="74"/>
      <c r="E41" s="74"/>
      <c r="F41" s="28"/>
      <c r="G41" s="28"/>
      <c r="H41" s="28"/>
      <c r="I41" s="28"/>
      <c r="J41" s="64"/>
      <c r="K41" s="64"/>
      <c r="L41" s="64"/>
      <c r="M41" s="64"/>
      <c r="N41" s="64"/>
      <c r="O41" s="64"/>
      <c r="P41" s="64"/>
      <c r="R41" s="110" t="s">
        <v>375</v>
      </c>
    </row>
    <row r="42" spans="1:18" s="63" customFormat="1" ht="11.1" customHeight="1">
      <c r="A42" s="153" t="s">
        <v>681</v>
      </c>
      <c r="B42" s="153"/>
      <c r="C42" s="153"/>
      <c r="D42" s="153"/>
      <c r="E42" s="153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</row>
    <row r="43" spans="1:18" s="36" customFormat="1" ht="11.25">
      <c r="A43" s="65"/>
      <c r="B43" s="154">
        <f>C14/365</f>
        <v>569.33972602739721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1:18" s="36" customFormat="1" ht="11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1:18" s="36" customFormat="1" ht="11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1:18" s="36" customFormat="1" ht="11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1:18" s="36" customFormat="1" ht="11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1:18" s="36" customFormat="1" ht="11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1:17" s="36" customFormat="1" ht="11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1:17" s="36" customFormat="1" ht="11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1:17" s="36" customFormat="1" ht="11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1:17" s="36" customFormat="1" ht="11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1:17" s="36" customFormat="1" ht="11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7" s="36" customFormat="1" ht="11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1:17" s="36" customFormat="1" ht="11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1:17" s="36" customFormat="1" ht="11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1:17" s="36" customFormat="1" ht="11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1:17" s="36" customFormat="1" ht="11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1:17" s="36" customFormat="1" ht="11.2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1:17" s="36" customFormat="1" ht="11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1:17" s="36" customFormat="1" ht="11.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1:17" s="36" customFormat="1" ht="11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s="36" customFormat="1" ht="11.2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1:17" s="36" customFormat="1" ht="11.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1:17" s="36" customFormat="1" ht="11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1:17" s="36" customFormat="1" ht="11.2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17" s="36" customFormat="1" ht="11.2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1:17" s="36" customFormat="1" ht="11.2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1:17" s="36" customFormat="1" ht="11.2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1:17" s="36" customFormat="1" ht="11.2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1:17" s="36" customFormat="1" ht="11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1:17" s="36" customFormat="1" ht="11.2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s="36" customFormat="1" ht="11.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1:17" s="36" customFormat="1" ht="11.2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1:17" s="36" customFormat="1" ht="11.2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1:17" s="36" customFormat="1" ht="11.2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1:17" s="36" customFormat="1" ht="11.2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1:17" s="36" customFormat="1" ht="11.2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1:17" s="36" customFormat="1" ht="11.2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1:17" s="36" customFormat="1" ht="11.2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1:17" s="36" customFormat="1" ht="11.2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1:17" s="36" customFormat="1" ht="11.2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1:17" s="36" customFormat="1" ht="11.2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1:17" s="36" customFormat="1" ht="11.2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1:17" s="36" customFormat="1" ht="11.2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1:17" s="36" customFormat="1" ht="11.2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1:17" s="36" customFormat="1" ht="11.2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1:17" s="36" customFormat="1" ht="11.2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1:17" s="36" customFormat="1" ht="11.2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1:17" s="36" customFormat="1" ht="11.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1:17" s="36" customFormat="1" ht="11.2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1:17" s="36" customFormat="1" ht="11.2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1:17" s="36" customFormat="1" ht="11.2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1:17" s="36" customFormat="1" ht="11.2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1:17" s="36" customFormat="1" ht="11.2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1:17" s="36" customFormat="1" ht="11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1:17" s="36" customFormat="1" ht="11.2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1:17" s="36" customFormat="1" ht="11.2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1:17" s="36" customFormat="1" ht="11.2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1:17" s="36" customFormat="1" ht="11.2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1:17" s="36" customFormat="1" ht="11.2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1:17" s="36" customFormat="1" ht="11.2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1:17" s="36" customFormat="1" ht="11.2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1:17" s="36" customFormat="1" ht="11.2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</sheetData>
  <sheetProtection selectLockedCells="1"/>
  <mergeCells count="32">
    <mergeCell ref="A4:I4"/>
    <mergeCell ref="N7:O7"/>
    <mergeCell ref="B6:I6"/>
    <mergeCell ref="J6:Q6"/>
    <mergeCell ref="B8:B9"/>
    <mergeCell ref="C8:C9"/>
    <mergeCell ref="D8:D9"/>
    <mergeCell ref="P8:P9"/>
    <mergeCell ref="A6:A9"/>
    <mergeCell ref="B7:C7"/>
    <mergeCell ref="E8:E9"/>
    <mergeCell ref="H8:H9"/>
    <mergeCell ref="L7:M7"/>
    <mergeCell ref="H7:I7"/>
    <mergeCell ref="G8:G9"/>
    <mergeCell ref="J8:J9"/>
    <mergeCell ref="A3:I3"/>
    <mergeCell ref="J7:K7"/>
    <mergeCell ref="K8:K9"/>
    <mergeCell ref="F8:F9"/>
    <mergeCell ref="J3:R3"/>
    <mergeCell ref="R6:R9"/>
    <mergeCell ref="M8:M9"/>
    <mergeCell ref="F7:G7"/>
    <mergeCell ref="P7:Q7"/>
    <mergeCell ref="D7:E7"/>
    <mergeCell ref="J4:Q4"/>
    <mergeCell ref="I8:I9"/>
    <mergeCell ref="O8:O9"/>
    <mergeCell ref="L8:L9"/>
    <mergeCell ref="Q8:Q9"/>
    <mergeCell ref="N8:N9"/>
  </mergeCells>
  <phoneticPr fontId="19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firstPageNumber="405" pageOrder="overThenDown" orientation="portrait" r:id="rId1"/>
  <headerFooter scaleWithDoc="0" alignWithMargins="0"/>
  <ignoredErrors>
    <ignoredError sqref="B17:B40 B16 C16:C40 J16:K40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16" zoomScale="90" zoomScaleNormal="100" zoomScaleSheetLayoutView="90" workbookViewId="0">
      <selection activeCell="O15" sqref="O15:Q15"/>
    </sheetView>
  </sheetViews>
  <sheetFormatPr defaultRowHeight="14.25"/>
  <cols>
    <col min="1" max="1" width="16.875" style="67" customWidth="1"/>
    <col min="2" max="9" width="16.375" style="474" customWidth="1"/>
    <col min="10" max="10" width="16.875" style="32" customWidth="1"/>
    <col min="11" max="16384" width="9" style="32"/>
  </cols>
  <sheetData>
    <row r="1" spans="1:10" s="84" customFormat="1" ht="14.1" customHeight="1">
      <c r="A1" s="81" t="s">
        <v>1091</v>
      </c>
      <c r="B1" s="82"/>
      <c r="C1" s="82"/>
      <c r="D1" s="82"/>
      <c r="E1" s="83"/>
      <c r="F1" s="82"/>
      <c r="G1" s="82"/>
      <c r="H1" s="82"/>
      <c r="I1" s="82"/>
      <c r="J1" s="143" t="s">
        <v>1092</v>
      </c>
    </row>
    <row r="2" spans="1:10" ht="14.1" customHeight="1">
      <c r="A2" s="30"/>
      <c r="E2" s="68"/>
      <c r="J2" s="31"/>
    </row>
    <row r="3" spans="1:10" s="487" customFormat="1" ht="20.100000000000001" customHeight="1">
      <c r="A3" s="584" t="s">
        <v>439</v>
      </c>
      <c r="B3" s="584"/>
      <c r="C3" s="584"/>
      <c r="D3" s="584"/>
      <c r="E3" s="584"/>
      <c r="F3" s="584" t="s">
        <v>440</v>
      </c>
      <c r="G3" s="584"/>
      <c r="H3" s="584"/>
      <c r="I3" s="584"/>
      <c r="J3" s="584"/>
    </row>
    <row r="4" spans="1:10" s="478" customFormat="1" ht="24" customHeight="1">
      <c r="F4" s="979"/>
      <c r="G4" s="979"/>
      <c r="H4" s="979"/>
      <c r="I4" s="979"/>
    </row>
    <row r="5" spans="1:10" s="23" customFormat="1" ht="18" customHeight="1" thickBot="1">
      <c r="A5" s="23" t="s">
        <v>376</v>
      </c>
      <c r="E5" s="31"/>
      <c r="J5" s="31" t="s">
        <v>523</v>
      </c>
    </row>
    <row r="6" spans="1:10" s="36" customFormat="1" ht="20.100000000000001" customHeight="1">
      <c r="A6" s="762" t="s">
        <v>377</v>
      </c>
      <c r="B6" s="606" t="s">
        <v>182</v>
      </c>
      <c r="C6" s="577"/>
      <c r="D6" s="577" t="s">
        <v>378</v>
      </c>
      <c r="E6" s="591"/>
      <c r="F6" s="606" t="s">
        <v>373</v>
      </c>
      <c r="G6" s="577"/>
      <c r="H6" s="577" t="s">
        <v>374</v>
      </c>
      <c r="I6" s="976"/>
      <c r="J6" s="682" t="s">
        <v>494</v>
      </c>
    </row>
    <row r="7" spans="1:10" s="36" customFormat="1" ht="15.95" customHeight="1">
      <c r="A7" s="980"/>
      <c r="B7" s="605" t="s">
        <v>233</v>
      </c>
      <c r="C7" s="573" t="s">
        <v>524</v>
      </c>
      <c r="D7" s="573" t="s">
        <v>233</v>
      </c>
      <c r="E7" s="592" t="s">
        <v>524</v>
      </c>
      <c r="F7" s="605" t="s">
        <v>233</v>
      </c>
      <c r="G7" s="573" t="s">
        <v>524</v>
      </c>
      <c r="H7" s="573" t="s">
        <v>233</v>
      </c>
      <c r="I7" s="595" t="s">
        <v>524</v>
      </c>
      <c r="J7" s="982"/>
    </row>
    <row r="8" spans="1:10" s="36" customFormat="1" ht="15.95" customHeight="1">
      <c r="A8" s="981"/>
      <c r="B8" s="685"/>
      <c r="C8" s="686"/>
      <c r="D8" s="686"/>
      <c r="E8" s="696"/>
      <c r="F8" s="685"/>
      <c r="G8" s="686"/>
      <c r="H8" s="686"/>
      <c r="I8" s="975"/>
      <c r="J8" s="983"/>
    </row>
    <row r="9" spans="1:10" s="42" customFormat="1" ht="17.45" customHeight="1">
      <c r="A9" s="15" t="s">
        <v>741</v>
      </c>
      <c r="B9" s="11">
        <v>67294600</v>
      </c>
      <c r="C9" s="11">
        <v>8155698</v>
      </c>
      <c r="D9" s="11">
        <v>19254727</v>
      </c>
      <c r="E9" s="11">
        <v>324263</v>
      </c>
      <c r="F9" s="11">
        <v>16184482</v>
      </c>
      <c r="G9" s="11">
        <v>129479</v>
      </c>
      <c r="H9" s="259">
        <v>31855391</v>
      </c>
      <c r="I9" s="16">
        <v>7701956</v>
      </c>
      <c r="J9" s="17" t="s">
        <v>741</v>
      </c>
    </row>
    <row r="10" spans="1:10" s="42" customFormat="1" ht="17.45" customHeight="1">
      <c r="A10" s="15" t="s">
        <v>909</v>
      </c>
      <c r="B10" s="11">
        <v>70996725.039999977</v>
      </c>
      <c r="C10" s="11">
        <v>9330720.6600000001</v>
      </c>
      <c r="D10" s="11">
        <v>16978254.52</v>
      </c>
      <c r="E10" s="11">
        <v>314316.56</v>
      </c>
      <c r="F10" s="11">
        <v>16508483.07</v>
      </c>
      <c r="G10" s="11">
        <v>309428.18000000005</v>
      </c>
      <c r="H10" s="259">
        <v>37509987.450000003</v>
      </c>
      <c r="I10" s="16">
        <v>8706975.9199999999</v>
      </c>
      <c r="J10" s="17" t="s">
        <v>909</v>
      </c>
    </row>
    <row r="11" spans="1:10" s="42" customFormat="1" ht="17.45" customHeight="1">
      <c r="A11" s="15" t="s">
        <v>1031</v>
      </c>
      <c r="B11" s="11">
        <v>67599080</v>
      </c>
      <c r="C11" s="11">
        <v>10186112</v>
      </c>
      <c r="D11" s="11">
        <v>18404349</v>
      </c>
      <c r="E11" s="11">
        <v>269736</v>
      </c>
      <c r="F11" s="11">
        <v>17514422</v>
      </c>
      <c r="G11" s="11">
        <v>266565</v>
      </c>
      <c r="H11" s="259">
        <v>31680309</v>
      </c>
      <c r="I11" s="16">
        <v>9649811</v>
      </c>
      <c r="J11" s="17" t="s">
        <v>1031</v>
      </c>
    </row>
    <row r="12" spans="1:10" s="42" customFormat="1" ht="17.45" customHeight="1">
      <c r="A12" s="15" t="s">
        <v>1032</v>
      </c>
      <c r="B12" s="11">
        <v>61893461</v>
      </c>
      <c r="C12" s="11">
        <v>11945734</v>
      </c>
      <c r="D12" s="11">
        <v>16334143</v>
      </c>
      <c r="E12" s="11">
        <v>186890</v>
      </c>
      <c r="F12" s="11">
        <v>16773025</v>
      </c>
      <c r="G12" s="11">
        <v>247257</v>
      </c>
      <c r="H12" s="259">
        <v>28786293</v>
      </c>
      <c r="I12" s="16">
        <v>11511587</v>
      </c>
      <c r="J12" s="17" t="s">
        <v>1032</v>
      </c>
    </row>
    <row r="13" spans="1:10" s="36" customFormat="1" ht="18.2" customHeight="1">
      <c r="A13" s="18" t="s">
        <v>1098</v>
      </c>
      <c r="B13" s="19">
        <f t="shared" ref="B13:I13" si="0">SUM(B15:B39)</f>
        <v>63666884</v>
      </c>
      <c r="C13" s="19">
        <f t="shared" si="0"/>
        <v>11122699</v>
      </c>
      <c r="D13" s="19">
        <f t="shared" si="0"/>
        <v>16158970</v>
      </c>
      <c r="E13" s="19">
        <f t="shared" si="0"/>
        <v>175994</v>
      </c>
      <c r="F13" s="19">
        <f t="shared" si="0"/>
        <v>16611955</v>
      </c>
      <c r="G13" s="19">
        <f t="shared" si="0"/>
        <v>167532</v>
      </c>
      <c r="H13" s="20">
        <f t="shared" si="0"/>
        <v>30895959</v>
      </c>
      <c r="I13" s="21">
        <f t="shared" si="0"/>
        <v>10779173</v>
      </c>
      <c r="J13" s="22" t="s">
        <v>1098</v>
      </c>
    </row>
    <row r="14" spans="1:10" s="36" customFormat="1" ht="17.25" customHeight="1">
      <c r="A14" s="18"/>
      <c r="B14" s="19"/>
      <c r="C14" s="19"/>
      <c r="D14" s="19"/>
      <c r="E14" s="19"/>
      <c r="F14" s="19"/>
      <c r="G14" s="19"/>
      <c r="H14" s="20"/>
      <c r="I14" s="21"/>
      <c r="J14" s="263"/>
    </row>
    <row r="15" spans="1:10" s="36" customFormat="1" ht="17.25" customHeight="1">
      <c r="A15" s="482" t="s">
        <v>495</v>
      </c>
      <c r="B15" s="11">
        <f>SUM(D15,F15,H15)</f>
        <v>9487415</v>
      </c>
      <c r="C15" s="11">
        <f>SUM(E15,G15,I15)</f>
        <v>1471790</v>
      </c>
      <c r="D15" s="267">
        <v>2372222</v>
      </c>
      <c r="E15" s="267">
        <v>31175</v>
      </c>
      <c r="F15" s="267">
        <v>3167289</v>
      </c>
      <c r="G15" s="267">
        <v>15605</v>
      </c>
      <c r="H15" s="272">
        <v>3947904</v>
      </c>
      <c r="I15" s="315">
        <v>1425010</v>
      </c>
      <c r="J15" s="23" t="s">
        <v>496</v>
      </c>
    </row>
    <row r="16" spans="1:10" s="36" customFormat="1" ht="17.25" customHeight="1">
      <c r="A16" s="482" t="s">
        <v>497</v>
      </c>
      <c r="B16" s="11">
        <f t="shared" ref="B16:B39" si="1">SUM(D16,F16,H16)</f>
        <v>5092668</v>
      </c>
      <c r="C16" s="11">
        <f t="shared" ref="C16:C39" si="2">SUM(E16,G16,I16)</f>
        <v>1799580</v>
      </c>
      <c r="D16" s="267">
        <v>1454278</v>
      </c>
      <c r="E16" s="267">
        <v>3959</v>
      </c>
      <c r="F16" s="267">
        <v>1729943</v>
      </c>
      <c r="G16" s="267">
        <v>921</v>
      </c>
      <c r="H16" s="272">
        <v>1908447</v>
      </c>
      <c r="I16" s="315">
        <v>1794700</v>
      </c>
      <c r="J16" s="23" t="s">
        <v>131</v>
      </c>
    </row>
    <row r="17" spans="1:10" s="36" customFormat="1" ht="17.25" customHeight="1">
      <c r="A17" s="482" t="s">
        <v>498</v>
      </c>
      <c r="B17" s="11">
        <f t="shared" si="1"/>
        <v>3242990</v>
      </c>
      <c r="C17" s="11">
        <f t="shared" si="2"/>
        <v>494755</v>
      </c>
      <c r="D17" s="267">
        <v>773298</v>
      </c>
      <c r="E17" s="267">
        <v>8903</v>
      </c>
      <c r="F17" s="267">
        <v>1239280</v>
      </c>
      <c r="G17" s="267">
        <v>6134</v>
      </c>
      <c r="H17" s="272">
        <v>1230412</v>
      </c>
      <c r="I17" s="315">
        <v>479718</v>
      </c>
      <c r="J17" s="23" t="s">
        <v>499</v>
      </c>
    </row>
    <row r="18" spans="1:10" s="36" customFormat="1" ht="17.25" customHeight="1">
      <c r="A18" s="482" t="s">
        <v>500</v>
      </c>
      <c r="B18" s="11">
        <f t="shared" si="1"/>
        <v>256235</v>
      </c>
      <c r="C18" s="11">
        <f t="shared" si="2"/>
        <v>1448</v>
      </c>
      <c r="D18" s="267">
        <v>202742</v>
      </c>
      <c r="E18" s="267">
        <v>22</v>
      </c>
      <c r="F18" s="267">
        <v>34775</v>
      </c>
      <c r="G18" s="267">
        <v>4</v>
      </c>
      <c r="H18" s="272">
        <v>18718</v>
      </c>
      <c r="I18" s="315">
        <v>1422</v>
      </c>
      <c r="J18" s="23" t="s">
        <v>525</v>
      </c>
    </row>
    <row r="19" spans="1:10" s="36" customFormat="1" ht="17.25" customHeight="1">
      <c r="A19" s="482" t="s">
        <v>501</v>
      </c>
      <c r="B19" s="11">
        <f t="shared" si="1"/>
        <v>4576430</v>
      </c>
      <c r="C19" s="11">
        <f t="shared" si="2"/>
        <v>331479</v>
      </c>
      <c r="D19" s="267">
        <v>1140628</v>
      </c>
      <c r="E19" s="267">
        <v>2649</v>
      </c>
      <c r="F19" s="267">
        <v>1267852</v>
      </c>
      <c r="G19" s="267">
        <v>289</v>
      </c>
      <c r="H19" s="272">
        <v>2167950</v>
      </c>
      <c r="I19" s="315">
        <v>328541</v>
      </c>
      <c r="J19" s="23" t="s">
        <v>133</v>
      </c>
    </row>
    <row r="20" spans="1:10" s="36" customFormat="1" ht="17.25" customHeight="1">
      <c r="A20" s="482" t="s">
        <v>502</v>
      </c>
      <c r="B20" s="11">
        <f t="shared" si="1"/>
        <v>6730098</v>
      </c>
      <c r="C20" s="11">
        <f t="shared" si="2"/>
        <v>1722238</v>
      </c>
      <c r="D20" s="267">
        <v>1855495</v>
      </c>
      <c r="E20" s="267">
        <v>34722</v>
      </c>
      <c r="F20" s="267">
        <v>2219151</v>
      </c>
      <c r="G20" s="267">
        <v>13001</v>
      </c>
      <c r="H20" s="272">
        <v>2655452</v>
      </c>
      <c r="I20" s="315">
        <v>1674515</v>
      </c>
      <c r="J20" s="23" t="s">
        <v>526</v>
      </c>
    </row>
    <row r="21" spans="1:10" s="36" customFormat="1" ht="17.25" customHeight="1">
      <c r="A21" s="482" t="s">
        <v>503</v>
      </c>
      <c r="B21" s="11">
        <f t="shared" si="1"/>
        <v>2426737</v>
      </c>
      <c r="C21" s="11">
        <f t="shared" si="2"/>
        <v>240272</v>
      </c>
      <c r="D21" s="267">
        <v>780127</v>
      </c>
      <c r="E21" s="267">
        <v>1101</v>
      </c>
      <c r="F21" s="267">
        <v>461467</v>
      </c>
      <c r="G21" s="267">
        <v>1378</v>
      </c>
      <c r="H21" s="272">
        <v>1185143</v>
      </c>
      <c r="I21" s="315">
        <v>237793</v>
      </c>
      <c r="J21" s="23" t="s">
        <v>135</v>
      </c>
    </row>
    <row r="22" spans="1:10" s="36" customFormat="1" ht="17.25" customHeight="1">
      <c r="A22" s="482" t="s">
        <v>540</v>
      </c>
      <c r="B22" s="11">
        <f t="shared" si="1"/>
        <v>2475088</v>
      </c>
      <c r="C22" s="11">
        <f t="shared" si="2"/>
        <v>371836</v>
      </c>
      <c r="D22" s="267">
        <v>719066</v>
      </c>
      <c r="E22" s="267">
        <v>1247</v>
      </c>
      <c r="F22" s="267">
        <v>615132</v>
      </c>
      <c r="G22" s="267">
        <v>228</v>
      </c>
      <c r="H22" s="272">
        <v>1140890</v>
      </c>
      <c r="I22" s="315">
        <v>370361</v>
      </c>
      <c r="J22" s="23" t="s">
        <v>539</v>
      </c>
    </row>
    <row r="23" spans="1:10" s="36" customFormat="1" ht="17.25" customHeight="1">
      <c r="A23" s="482" t="s">
        <v>504</v>
      </c>
      <c r="B23" s="11">
        <f t="shared" si="1"/>
        <v>3034414</v>
      </c>
      <c r="C23" s="11">
        <f t="shared" si="2"/>
        <v>193452</v>
      </c>
      <c r="D23" s="267">
        <v>737527</v>
      </c>
      <c r="E23" s="267">
        <v>1247</v>
      </c>
      <c r="F23" s="267">
        <v>535359</v>
      </c>
      <c r="G23" s="267">
        <v>645</v>
      </c>
      <c r="H23" s="272">
        <v>1761528</v>
      </c>
      <c r="I23" s="315">
        <v>191560</v>
      </c>
      <c r="J23" s="23" t="s">
        <v>137</v>
      </c>
    </row>
    <row r="24" spans="1:10" s="36" customFormat="1" ht="17.25" customHeight="1">
      <c r="A24" s="482" t="s">
        <v>505</v>
      </c>
      <c r="B24" s="11">
        <f t="shared" si="1"/>
        <v>1907833</v>
      </c>
      <c r="C24" s="11">
        <f t="shared" si="2"/>
        <v>165980</v>
      </c>
      <c r="D24" s="267">
        <v>504304</v>
      </c>
      <c r="E24" s="267">
        <v>774</v>
      </c>
      <c r="F24" s="267">
        <v>376977</v>
      </c>
      <c r="G24" s="267">
        <v>633</v>
      </c>
      <c r="H24" s="272">
        <v>1026552</v>
      </c>
      <c r="I24" s="315">
        <v>164573</v>
      </c>
      <c r="J24" s="23" t="s">
        <v>527</v>
      </c>
    </row>
    <row r="25" spans="1:10" s="36" customFormat="1" ht="17.25" customHeight="1">
      <c r="A25" s="482" t="s">
        <v>506</v>
      </c>
      <c r="B25" s="11">
        <f t="shared" si="1"/>
        <v>5847110</v>
      </c>
      <c r="C25" s="11">
        <f t="shared" si="2"/>
        <v>2338194</v>
      </c>
      <c r="D25" s="267">
        <v>1315767</v>
      </c>
      <c r="E25" s="267">
        <v>80235</v>
      </c>
      <c r="F25" s="267">
        <v>1607264</v>
      </c>
      <c r="G25" s="267">
        <v>124425</v>
      </c>
      <c r="H25" s="272">
        <v>2924079</v>
      </c>
      <c r="I25" s="315">
        <v>2133534</v>
      </c>
      <c r="J25" s="23" t="s">
        <v>139</v>
      </c>
    </row>
    <row r="26" spans="1:10" s="36" customFormat="1" ht="17.25" customHeight="1">
      <c r="A26" s="482" t="s">
        <v>507</v>
      </c>
      <c r="B26" s="11">
        <f t="shared" si="1"/>
        <v>789986</v>
      </c>
      <c r="C26" s="11">
        <f t="shared" si="2"/>
        <v>56832</v>
      </c>
      <c r="D26" s="267">
        <v>212549</v>
      </c>
      <c r="E26" s="267">
        <v>57</v>
      </c>
      <c r="F26" s="267">
        <v>146912</v>
      </c>
      <c r="G26" s="267">
        <v>74</v>
      </c>
      <c r="H26" s="272">
        <v>430525</v>
      </c>
      <c r="I26" s="315">
        <v>56701</v>
      </c>
      <c r="J26" s="23" t="s">
        <v>140</v>
      </c>
    </row>
    <row r="27" spans="1:10" s="36" customFormat="1" ht="17.25" customHeight="1">
      <c r="A27" s="482" t="s">
        <v>508</v>
      </c>
      <c r="B27" s="11">
        <f t="shared" si="1"/>
        <v>2447767</v>
      </c>
      <c r="C27" s="11">
        <f t="shared" si="2"/>
        <v>104105</v>
      </c>
      <c r="D27" s="267">
        <v>460607</v>
      </c>
      <c r="E27" s="267">
        <v>353</v>
      </c>
      <c r="F27" s="267">
        <v>304687</v>
      </c>
      <c r="G27" s="267">
        <v>83</v>
      </c>
      <c r="H27" s="272">
        <v>1682473</v>
      </c>
      <c r="I27" s="315">
        <v>103669</v>
      </c>
      <c r="J27" s="23" t="s">
        <v>528</v>
      </c>
    </row>
    <row r="28" spans="1:10" s="36" customFormat="1" ht="17.25" customHeight="1">
      <c r="A28" s="482" t="s">
        <v>509</v>
      </c>
      <c r="B28" s="11">
        <f t="shared" si="1"/>
        <v>2702483</v>
      </c>
      <c r="C28" s="11">
        <f t="shared" si="2"/>
        <v>40981</v>
      </c>
      <c r="D28" s="267">
        <v>307292</v>
      </c>
      <c r="E28" s="267">
        <v>87</v>
      </c>
      <c r="F28" s="267">
        <v>354243</v>
      </c>
      <c r="G28" s="267">
        <v>371</v>
      </c>
      <c r="H28" s="272">
        <v>2040948</v>
      </c>
      <c r="I28" s="315">
        <v>40523</v>
      </c>
      <c r="J28" s="23" t="s">
        <v>529</v>
      </c>
    </row>
    <row r="29" spans="1:10" s="36" customFormat="1" ht="17.25" customHeight="1">
      <c r="A29" s="482" t="s">
        <v>510</v>
      </c>
      <c r="B29" s="11">
        <f t="shared" si="1"/>
        <v>653540</v>
      </c>
      <c r="C29" s="11">
        <f t="shared" si="2"/>
        <v>21331</v>
      </c>
      <c r="D29" s="267">
        <v>140927</v>
      </c>
      <c r="E29" s="267">
        <v>65</v>
      </c>
      <c r="F29" s="267">
        <v>86851</v>
      </c>
      <c r="G29" s="267">
        <v>32</v>
      </c>
      <c r="H29" s="272">
        <v>425762</v>
      </c>
      <c r="I29" s="315">
        <v>21234</v>
      </c>
      <c r="J29" s="23" t="s">
        <v>143</v>
      </c>
    </row>
    <row r="30" spans="1:10" s="36" customFormat="1" ht="17.25" customHeight="1">
      <c r="A30" s="482" t="s">
        <v>511</v>
      </c>
      <c r="B30" s="11">
        <f t="shared" si="1"/>
        <v>1021233</v>
      </c>
      <c r="C30" s="11">
        <f t="shared" si="2"/>
        <v>61864</v>
      </c>
      <c r="D30" s="267">
        <v>324931</v>
      </c>
      <c r="E30" s="267">
        <v>176</v>
      </c>
      <c r="F30" s="267">
        <v>298537</v>
      </c>
      <c r="G30" s="267">
        <v>38</v>
      </c>
      <c r="H30" s="272">
        <v>397765</v>
      </c>
      <c r="I30" s="315">
        <v>61650</v>
      </c>
      <c r="J30" s="23" t="s">
        <v>144</v>
      </c>
    </row>
    <row r="31" spans="1:10" s="36" customFormat="1" ht="17.25" customHeight="1">
      <c r="A31" s="482" t="s">
        <v>512</v>
      </c>
      <c r="B31" s="11">
        <f t="shared" si="1"/>
        <v>1448876</v>
      </c>
      <c r="C31" s="11">
        <f t="shared" si="2"/>
        <v>110002</v>
      </c>
      <c r="D31" s="267">
        <v>403399</v>
      </c>
      <c r="E31" s="267">
        <v>291</v>
      </c>
      <c r="F31" s="267">
        <v>192704</v>
      </c>
      <c r="G31" s="267">
        <v>45</v>
      </c>
      <c r="H31" s="272">
        <v>852773</v>
      </c>
      <c r="I31" s="315">
        <v>109666</v>
      </c>
      <c r="J31" s="23" t="s">
        <v>145</v>
      </c>
    </row>
    <row r="32" spans="1:10" s="36" customFormat="1" ht="17.25" customHeight="1">
      <c r="A32" s="482" t="s">
        <v>513</v>
      </c>
      <c r="B32" s="11">
        <f t="shared" si="1"/>
        <v>984467</v>
      </c>
      <c r="C32" s="11">
        <f t="shared" si="2"/>
        <v>161439</v>
      </c>
      <c r="D32" s="267">
        <v>374583</v>
      </c>
      <c r="E32" s="267">
        <v>967</v>
      </c>
      <c r="F32" s="267">
        <v>219913</v>
      </c>
      <c r="G32" s="267">
        <v>60</v>
      </c>
      <c r="H32" s="272">
        <v>389971</v>
      </c>
      <c r="I32" s="315">
        <v>160412</v>
      </c>
      <c r="J32" s="23" t="s">
        <v>530</v>
      </c>
    </row>
    <row r="33" spans="1:10" s="36" customFormat="1" ht="17.25" customHeight="1">
      <c r="A33" s="482" t="s">
        <v>514</v>
      </c>
      <c r="B33" s="11">
        <f t="shared" si="1"/>
        <v>1481386</v>
      </c>
      <c r="C33" s="11">
        <f t="shared" si="2"/>
        <v>240751</v>
      </c>
      <c r="D33" s="267">
        <v>404838</v>
      </c>
      <c r="E33" s="267">
        <v>274</v>
      </c>
      <c r="F33" s="267">
        <v>237139</v>
      </c>
      <c r="G33" s="267">
        <v>166</v>
      </c>
      <c r="H33" s="272">
        <v>839409</v>
      </c>
      <c r="I33" s="315">
        <v>240311</v>
      </c>
      <c r="J33" s="23" t="s">
        <v>147</v>
      </c>
    </row>
    <row r="34" spans="1:10" s="36" customFormat="1" ht="17.25" customHeight="1">
      <c r="A34" s="482" t="s">
        <v>515</v>
      </c>
      <c r="B34" s="11">
        <f t="shared" si="1"/>
        <v>2128492</v>
      </c>
      <c r="C34" s="11">
        <f t="shared" si="2"/>
        <v>957549</v>
      </c>
      <c r="D34" s="267">
        <v>604937</v>
      </c>
      <c r="E34" s="267">
        <v>2995</v>
      </c>
      <c r="F34" s="267">
        <v>793071</v>
      </c>
      <c r="G34" s="267">
        <v>3042</v>
      </c>
      <c r="H34" s="272">
        <v>730484</v>
      </c>
      <c r="I34" s="315">
        <v>951512</v>
      </c>
      <c r="J34" s="23" t="s">
        <v>531</v>
      </c>
    </row>
    <row r="35" spans="1:10" s="36" customFormat="1" ht="17.25" customHeight="1">
      <c r="A35" s="482" t="s">
        <v>516</v>
      </c>
      <c r="B35" s="11">
        <f t="shared" si="1"/>
        <v>1254914</v>
      </c>
      <c r="C35" s="11">
        <f t="shared" si="2"/>
        <v>69897</v>
      </c>
      <c r="D35" s="267">
        <v>390543</v>
      </c>
      <c r="E35" s="267">
        <v>192</v>
      </c>
      <c r="F35" s="267">
        <v>200761</v>
      </c>
      <c r="G35" s="267">
        <v>199</v>
      </c>
      <c r="H35" s="272">
        <v>663610</v>
      </c>
      <c r="I35" s="315">
        <v>69506</v>
      </c>
      <c r="J35" s="23" t="s">
        <v>149</v>
      </c>
    </row>
    <row r="36" spans="1:10" s="36" customFormat="1" ht="17.25" customHeight="1">
      <c r="A36" s="482" t="s">
        <v>517</v>
      </c>
      <c r="B36" s="11">
        <f t="shared" si="1"/>
        <v>1221654</v>
      </c>
      <c r="C36" s="11">
        <f t="shared" si="2"/>
        <v>63608</v>
      </c>
      <c r="D36" s="267">
        <v>281548</v>
      </c>
      <c r="E36" s="267">
        <v>552</v>
      </c>
      <c r="F36" s="267">
        <v>130528</v>
      </c>
      <c r="G36" s="267">
        <v>130</v>
      </c>
      <c r="H36" s="272">
        <v>809578</v>
      </c>
      <c r="I36" s="315">
        <v>62926</v>
      </c>
      <c r="J36" s="23" t="s">
        <v>532</v>
      </c>
    </row>
    <row r="37" spans="1:10" s="36" customFormat="1" ht="17.25" customHeight="1">
      <c r="A37" s="482" t="s">
        <v>518</v>
      </c>
      <c r="B37" s="11">
        <f t="shared" si="1"/>
        <v>1303544</v>
      </c>
      <c r="C37" s="11">
        <f t="shared" si="2"/>
        <v>95373</v>
      </c>
      <c r="D37" s="267">
        <v>296203</v>
      </c>
      <c r="E37" s="267">
        <v>3816</v>
      </c>
      <c r="F37" s="267">
        <v>324089</v>
      </c>
      <c r="G37" s="267">
        <v>14</v>
      </c>
      <c r="H37" s="272">
        <v>683252</v>
      </c>
      <c r="I37" s="315">
        <v>91543</v>
      </c>
      <c r="J37" s="23" t="s">
        <v>151</v>
      </c>
    </row>
    <row r="38" spans="1:10" s="36" customFormat="1" ht="17.25" customHeight="1">
      <c r="A38" s="482" t="s">
        <v>519</v>
      </c>
      <c r="B38" s="11">
        <f t="shared" si="1"/>
        <v>1061372</v>
      </c>
      <c r="C38" s="11">
        <f t="shared" si="2"/>
        <v>6257</v>
      </c>
      <c r="D38" s="267">
        <v>38331</v>
      </c>
      <c r="E38" s="267">
        <v>130</v>
      </c>
      <c r="F38" s="267">
        <v>49611</v>
      </c>
      <c r="G38" s="267">
        <v>0</v>
      </c>
      <c r="H38" s="272">
        <v>973430</v>
      </c>
      <c r="I38" s="315">
        <v>6127</v>
      </c>
      <c r="J38" s="23" t="s">
        <v>152</v>
      </c>
    </row>
    <row r="39" spans="1:10" s="36" customFormat="1" ht="17.25" customHeight="1" thickBot="1">
      <c r="A39" s="24" t="s">
        <v>520</v>
      </c>
      <c r="B39" s="25">
        <f t="shared" si="1"/>
        <v>90152</v>
      </c>
      <c r="C39" s="13">
        <f t="shared" si="2"/>
        <v>1686</v>
      </c>
      <c r="D39" s="267">
        <v>62828</v>
      </c>
      <c r="E39" s="267">
        <v>5</v>
      </c>
      <c r="F39" s="267">
        <v>18420</v>
      </c>
      <c r="G39" s="267">
        <v>15</v>
      </c>
      <c r="H39" s="268">
        <v>8904</v>
      </c>
      <c r="I39" s="502">
        <v>1666</v>
      </c>
      <c r="J39" s="23" t="s">
        <v>521</v>
      </c>
    </row>
    <row r="40" spans="1:10" s="75" customFormat="1" ht="11.1" customHeight="1">
      <c r="A40" s="26" t="s">
        <v>533</v>
      </c>
      <c r="B40" s="11"/>
      <c r="C40" s="11"/>
      <c r="D40" s="27"/>
      <c r="E40" s="27"/>
      <c r="F40" s="27"/>
      <c r="G40" s="27"/>
      <c r="H40" s="27"/>
      <c r="I40" s="27"/>
      <c r="J40" s="28" t="s">
        <v>368</v>
      </c>
    </row>
  </sheetData>
  <sheetProtection selectLockedCells="1"/>
  <mergeCells count="17">
    <mergeCell ref="A3:E3"/>
    <mergeCell ref="F3:J3"/>
    <mergeCell ref="F4:I4"/>
    <mergeCell ref="A6:A8"/>
    <mergeCell ref="B6:C6"/>
    <mergeCell ref="D6:E6"/>
    <mergeCell ref="F6:G6"/>
    <mergeCell ref="H6:I6"/>
    <mergeCell ref="J6:J8"/>
    <mergeCell ref="B7:B8"/>
    <mergeCell ref="I7:I8"/>
    <mergeCell ref="C7:C8"/>
    <mergeCell ref="D7:D8"/>
    <mergeCell ref="E7:E8"/>
    <mergeCell ref="F7:F8"/>
    <mergeCell ref="G7:G8"/>
    <mergeCell ref="H7:H8"/>
  </mergeCells>
  <phoneticPr fontId="19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firstPageNumber="405" pageOrder="overThenDown" orientation="portrait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view="pageBreakPreview" topLeftCell="A34" zoomScaleNormal="100" zoomScaleSheetLayoutView="100" workbookViewId="0">
      <selection activeCell="O15" sqref="O15:Q15"/>
    </sheetView>
  </sheetViews>
  <sheetFormatPr defaultRowHeight="14.25"/>
  <cols>
    <col min="1" max="1" width="10.625" style="151" customWidth="1"/>
    <col min="2" max="2" width="10.375" style="32" customWidth="1"/>
    <col min="3" max="4" width="10.125" style="32" customWidth="1"/>
    <col min="5" max="5" width="10.375" style="32" customWidth="1"/>
    <col min="6" max="7" width="10.125" style="32" customWidth="1"/>
    <col min="8" max="8" width="10.375" style="32" customWidth="1"/>
    <col min="9" max="9" width="11.125" style="32" hidden="1" customWidth="1"/>
    <col min="10" max="11" width="8.875" style="32" customWidth="1"/>
    <col min="12" max="13" width="9.125" style="32" customWidth="1"/>
    <col min="14" max="16" width="8.875" style="32" customWidth="1"/>
    <col min="17" max="17" width="9.125" style="32" customWidth="1"/>
    <col min="18" max="18" width="10.625" style="32" customWidth="1"/>
    <col min="19" max="16384" width="9" style="32"/>
  </cols>
  <sheetData>
    <row r="1" spans="1:18" s="84" customFormat="1" ht="14.1" customHeight="1">
      <c r="A1" s="81" t="s">
        <v>1093</v>
      </c>
      <c r="H1" s="143"/>
      <c r="I1" s="81"/>
      <c r="R1" s="143" t="s">
        <v>1094</v>
      </c>
    </row>
    <row r="2" spans="1:18" ht="14.1" customHeight="1">
      <c r="A2" s="30"/>
      <c r="H2" s="31"/>
      <c r="I2" s="30"/>
      <c r="Q2" s="31"/>
    </row>
    <row r="3" spans="1:18" s="142" customFormat="1" ht="16.5" hidden="1" customHeight="1">
      <c r="A3" s="141"/>
      <c r="H3" s="143"/>
      <c r="I3" s="81"/>
      <c r="Q3" s="143"/>
    </row>
    <row r="4" spans="1:18" s="487" customFormat="1" ht="20.100000000000001" customHeight="1">
      <c r="A4" s="768" t="s">
        <v>441</v>
      </c>
      <c r="B4" s="768"/>
      <c r="C4" s="768"/>
      <c r="D4" s="768"/>
      <c r="E4" s="768"/>
      <c r="F4" s="768"/>
      <c r="G4" s="768"/>
      <c r="H4" s="768"/>
      <c r="I4" s="768" t="s">
        <v>442</v>
      </c>
      <c r="J4" s="768"/>
      <c r="K4" s="768"/>
      <c r="L4" s="768"/>
      <c r="M4" s="768"/>
      <c r="N4" s="768"/>
      <c r="O4" s="768"/>
      <c r="P4" s="768"/>
      <c r="Q4" s="768"/>
      <c r="R4" s="691"/>
    </row>
    <row r="5" spans="1:18" s="478" customFormat="1" ht="24" customHeight="1">
      <c r="A5" s="721"/>
      <c r="B5" s="721"/>
      <c r="C5" s="721"/>
      <c r="D5" s="721"/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721"/>
    </row>
    <row r="6" spans="1:18" s="23" customFormat="1" ht="18" customHeight="1" thickBot="1">
      <c r="Q6" s="31"/>
    </row>
    <row r="7" spans="1:18" s="36" customFormat="1" ht="26.45" customHeight="1">
      <c r="A7" s="795" t="s">
        <v>379</v>
      </c>
      <c r="B7" s="792" t="s">
        <v>380</v>
      </c>
      <c r="C7" s="793"/>
      <c r="D7" s="793"/>
      <c r="E7" s="793"/>
      <c r="F7" s="793"/>
      <c r="G7" s="793"/>
      <c r="H7" s="793"/>
      <c r="I7" s="714" t="s">
        <v>190</v>
      </c>
      <c r="J7" s="606" t="s">
        <v>380</v>
      </c>
      <c r="K7" s="577"/>
      <c r="L7" s="577"/>
      <c r="M7" s="577" t="s">
        <v>734</v>
      </c>
      <c r="N7" s="577"/>
      <c r="O7" s="577"/>
      <c r="P7" s="577"/>
      <c r="Q7" s="591"/>
      <c r="R7" s="707" t="s">
        <v>381</v>
      </c>
    </row>
    <row r="8" spans="1:18" s="36" customFormat="1" ht="14.25" customHeight="1">
      <c r="A8" s="796"/>
      <c r="B8" s="984" t="s">
        <v>382</v>
      </c>
      <c r="C8" s="759"/>
      <c r="D8" s="759"/>
      <c r="E8" s="601" t="s">
        <v>735</v>
      </c>
      <c r="F8" s="759"/>
      <c r="G8" s="759"/>
      <c r="H8" s="601" t="s">
        <v>383</v>
      </c>
      <c r="I8" s="715"/>
      <c r="J8" s="759" t="s">
        <v>383</v>
      </c>
      <c r="K8" s="760"/>
      <c r="L8" s="573" t="s">
        <v>384</v>
      </c>
      <c r="M8" s="573" t="s">
        <v>385</v>
      </c>
      <c r="N8" s="573" t="s">
        <v>386</v>
      </c>
      <c r="O8" s="573"/>
      <c r="P8" s="573"/>
      <c r="Q8" s="592" t="s">
        <v>736</v>
      </c>
      <c r="R8" s="709"/>
    </row>
    <row r="9" spans="1:18" s="36" customFormat="1" ht="14.45" customHeight="1">
      <c r="A9" s="796"/>
      <c r="B9" s="709"/>
      <c r="C9" s="715"/>
      <c r="D9" s="715"/>
      <c r="E9" s="602"/>
      <c r="F9" s="715"/>
      <c r="G9" s="715"/>
      <c r="H9" s="602"/>
      <c r="I9" s="715"/>
      <c r="J9" s="743"/>
      <c r="K9" s="744"/>
      <c r="L9" s="573"/>
      <c r="M9" s="573"/>
      <c r="N9" s="781"/>
      <c r="O9" s="573"/>
      <c r="P9" s="573"/>
      <c r="Q9" s="592"/>
      <c r="R9" s="709"/>
    </row>
    <row r="10" spans="1:18" s="36" customFormat="1" ht="35.25" customHeight="1">
      <c r="A10" s="797"/>
      <c r="B10" s="494"/>
      <c r="C10" s="471" t="s">
        <v>737</v>
      </c>
      <c r="D10" s="475" t="s">
        <v>387</v>
      </c>
      <c r="E10" s="493"/>
      <c r="F10" s="471" t="s">
        <v>737</v>
      </c>
      <c r="G10" s="471" t="s">
        <v>387</v>
      </c>
      <c r="H10" s="144"/>
      <c r="I10" s="716"/>
      <c r="J10" s="470" t="s">
        <v>737</v>
      </c>
      <c r="K10" s="471" t="s">
        <v>387</v>
      </c>
      <c r="L10" s="686"/>
      <c r="M10" s="686"/>
      <c r="N10" s="493"/>
      <c r="O10" s="471" t="s">
        <v>388</v>
      </c>
      <c r="P10" s="471" t="s">
        <v>389</v>
      </c>
      <c r="Q10" s="696"/>
      <c r="R10" s="711"/>
    </row>
    <row r="11" spans="1:18" s="36" customFormat="1" ht="80.099999999999994" customHeight="1">
      <c r="A11" s="96" t="s">
        <v>741</v>
      </c>
      <c r="B11" s="259">
        <v>20650</v>
      </c>
      <c r="C11" s="259">
        <v>10648</v>
      </c>
      <c r="D11" s="259">
        <v>10002</v>
      </c>
      <c r="E11" s="259">
        <v>126</v>
      </c>
      <c r="F11" s="259">
        <v>0</v>
      </c>
      <c r="G11" s="259">
        <v>126</v>
      </c>
      <c r="H11" s="259">
        <v>43373</v>
      </c>
      <c r="I11" s="96" t="s">
        <v>12</v>
      </c>
      <c r="J11" s="259">
        <v>13997</v>
      </c>
      <c r="K11" s="259">
        <v>29376</v>
      </c>
      <c r="L11" s="259">
        <v>10321</v>
      </c>
      <c r="M11" s="259">
        <v>185054</v>
      </c>
      <c r="N11" s="259">
        <v>56475</v>
      </c>
      <c r="O11" s="259">
        <v>33188</v>
      </c>
      <c r="P11" s="259">
        <v>23287</v>
      </c>
      <c r="Q11" s="259">
        <v>438827</v>
      </c>
      <c r="R11" s="145" t="s">
        <v>741</v>
      </c>
    </row>
    <row r="12" spans="1:18" s="36" customFormat="1" ht="80.099999999999994" customHeight="1">
      <c r="A12" s="96" t="s">
        <v>909</v>
      </c>
      <c r="B12" s="259">
        <v>21535</v>
      </c>
      <c r="C12" s="259">
        <v>10756</v>
      </c>
      <c r="D12" s="259">
        <v>10779</v>
      </c>
      <c r="E12" s="259">
        <v>237</v>
      </c>
      <c r="F12" s="259">
        <v>50</v>
      </c>
      <c r="G12" s="259">
        <v>187</v>
      </c>
      <c r="H12" s="259">
        <v>44133</v>
      </c>
      <c r="I12" s="96" t="s">
        <v>12</v>
      </c>
      <c r="J12" s="259">
        <v>14451</v>
      </c>
      <c r="K12" s="259">
        <v>29682</v>
      </c>
      <c r="L12" s="259">
        <v>10409</v>
      </c>
      <c r="M12" s="259">
        <v>192572</v>
      </c>
      <c r="N12" s="259">
        <v>56925</v>
      </c>
      <c r="O12" s="259">
        <v>33512</v>
      </c>
      <c r="P12" s="259">
        <v>23413</v>
      </c>
      <c r="Q12" s="259">
        <v>444115</v>
      </c>
      <c r="R12" s="145" t="s">
        <v>909</v>
      </c>
    </row>
    <row r="13" spans="1:18" s="36" customFormat="1" ht="80.099999999999994" customHeight="1">
      <c r="A13" s="96" t="s">
        <v>1031</v>
      </c>
      <c r="B13" s="259">
        <v>21842</v>
      </c>
      <c r="C13" s="259">
        <v>10997</v>
      </c>
      <c r="D13" s="259">
        <v>10845</v>
      </c>
      <c r="E13" s="259">
        <v>237</v>
      </c>
      <c r="F13" s="259">
        <v>50</v>
      </c>
      <c r="G13" s="259">
        <v>187</v>
      </c>
      <c r="H13" s="259">
        <v>46901</v>
      </c>
      <c r="I13" s="96" t="s">
        <v>12</v>
      </c>
      <c r="J13" s="259">
        <v>15023</v>
      </c>
      <c r="K13" s="259">
        <v>31878</v>
      </c>
      <c r="L13" s="259">
        <v>10499</v>
      </c>
      <c r="M13" s="259">
        <v>198744</v>
      </c>
      <c r="N13" s="259">
        <v>57266</v>
      </c>
      <c r="O13" s="259">
        <v>33654</v>
      </c>
      <c r="P13" s="259">
        <v>23612</v>
      </c>
      <c r="Q13" s="259">
        <v>444887</v>
      </c>
      <c r="R13" s="145" t="s">
        <v>1031</v>
      </c>
    </row>
    <row r="14" spans="1:18" s="36" customFormat="1" ht="80.099999999999994" customHeight="1">
      <c r="A14" s="96" t="s">
        <v>1032</v>
      </c>
      <c r="B14" s="259">
        <v>31515</v>
      </c>
      <c r="C14" s="259">
        <v>15953</v>
      </c>
      <c r="D14" s="259">
        <v>15562</v>
      </c>
      <c r="E14" s="259">
        <v>0</v>
      </c>
      <c r="F14" s="259">
        <v>0</v>
      </c>
      <c r="G14" s="259">
        <v>0</v>
      </c>
      <c r="H14" s="259">
        <v>112204</v>
      </c>
      <c r="I14" s="96" t="s">
        <v>12</v>
      </c>
      <c r="J14" s="259">
        <v>34956</v>
      </c>
      <c r="K14" s="259">
        <v>77248</v>
      </c>
      <c r="L14" s="259">
        <v>12570</v>
      </c>
      <c r="M14" s="259">
        <v>230879</v>
      </c>
      <c r="N14" s="259">
        <v>82978</v>
      </c>
      <c r="O14" s="259">
        <v>50641</v>
      </c>
      <c r="P14" s="259">
        <v>32337</v>
      </c>
      <c r="Q14" s="259">
        <v>587916</v>
      </c>
      <c r="R14" s="145" t="s">
        <v>1032</v>
      </c>
    </row>
    <row r="15" spans="1:18" s="115" customFormat="1" ht="80.099999999999994" customHeight="1" thickBot="1">
      <c r="A15" s="146" t="s">
        <v>1099</v>
      </c>
      <c r="B15" s="147">
        <f>SUM(C15:D15)</f>
        <v>41828</v>
      </c>
      <c r="C15" s="316">
        <v>18896</v>
      </c>
      <c r="D15" s="316">
        <v>22932</v>
      </c>
      <c r="E15" s="260">
        <f>SUM(F15:G15)</f>
        <v>0</v>
      </c>
      <c r="F15" s="343">
        <v>0</v>
      </c>
      <c r="G15" s="343">
        <v>0</v>
      </c>
      <c r="H15" s="260">
        <f>SUM(J15:K15)</f>
        <v>113279</v>
      </c>
      <c r="I15" s="148" t="s">
        <v>742</v>
      </c>
      <c r="J15" s="316">
        <v>35124</v>
      </c>
      <c r="K15" s="316">
        <v>78155</v>
      </c>
      <c r="L15" s="316">
        <v>17224</v>
      </c>
      <c r="M15" s="316">
        <v>363868</v>
      </c>
      <c r="N15" s="260">
        <f>SUM(O15:P15)</f>
        <v>117140</v>
      </c>
      <c r="O15" s="316">
        <v>65804</v>
      </c>
      <c r="P15" s="316">
        <v>51336</v>
      </c>
      <c r="Q15" s="316">
        <v>679791</v>
      </c>
      <c r="R15" s="149" t="s">
        <v>1099</v>
      </c>
    </row>
    <row r="16" spans="1:18" s="63" customFormat="1" ht="14.25" customHeight="1">
      <c r="A16" s="14" t="s">
        <v>2</v>
      </c>
      <c r="B16" s="150"/>
      <c r="C16" s="150"/>
      <c r="D16" s="150"/>
      <c r="H16" s="61"/>
      <c r="I16" s="74" t="s">
        <v>3</v>
      </c>
      <c r="R16" s="61"/>
    </row>
    <row r="17" s="36" customFormat="1" ht="15" customHeight="1"/>
    <row r="18" s="36" customFormat="1" ht="15" customHeight="1"/>
    <row r="19" s="36" customFormat="1" ht="15" customHeight="1"/>
    <row r="20" s="36" customFormat="1" ht="24" customHeight="1"/>
    <row r="21" s="36" customFormat="1" ht="40.5" customHeight="1"/>
    <row r="22" s="36" customFormat="1" ht="40.5" customHeight="1"/>
    <row r="23" s="36" customFormat="1" ht="40.5" customHeight="1"/>
    <row r="24" s="36" customFormat="1" ht="40.5" customHeight="1"/>
    <row r="25" s="36" customFormat="1" ht="40.5" customHeight="1"/>
    <row r="26" s="36" customFormat="1" ht="14.25" customHeight="1"/>
    <row r="27" s="36" customFormat="1" ht="11.25"/>
    <row r="28" s="36" customFormat="1" ht="11.25"/>
    <row r="29" s="36" customFormat="1" ht="11.25"/>
    <row r="30" s="36" customFormat="1" ht="11.25"/>
    <row r="31" s="36" customFormat="1" ht="11.25"/>
    <row r="32" s="36" customFormat="1" ht="11.25"/>
    <row r="33" s="36" customFormat="1" ht="11.25"/>
    <row r="34" s="36" customFormat="1" ht="11.25"/>
    <row r="35" s="36" customFormat="1" ht="11.25"/>
    <row r="36" s="36" customFormat="1" ht="11.25"/>
    <row r="37" s="36" customFormat="1" ht="11.25"/>
    <row r="38" s="36" customFormat="1" ht="11.25"/>
    <row r="39" s="36" customFormat="1" ht="11.25"/>
    <row r="40" s="36" customFormat="1" ht="11.25"/>
    <row r="41" s="36" customFormat="1" ht="11.25"/>
    <row r="42" s="36" customFormat="1" ht="11.25"/>
    <row r="43" s="36" customFormat="1" ht="11.25"/>
    <row r="44" s="36" customFormat="1" ht="11.25"/>
    <row r="45" s="36" customFormat="1" ht="11.25"/>
    <row r="46" s="36" customFormat="1" ht="11.25"/>
    <row r="47" s="36" customFormat="1" ht="11.25"/>
    <row r="48" s="36" customFormat="1" ht="11.25"/>
    <row r="49" s="36" customFormat="1" ht="11.25"/>
    <row r="50" s="36" customFormat="1" ht="11.25"/>
    <row r="51" s="36" customFormat="1" ht="11.25"/>
    <row r="52" s="36" customFormat="1" ht="11.25"/>
    <row r="53" s="36" customFormat="1" ht="11.25"/>
    <row r="54" s="36" customFormat="1" ht="11.25"/>
    <row r="55" s="36" customFormat="1" ht="11.25"/>
    <row r="56" s="36" customFormat="1" ht="11.25"/>
    <row r="57" s="36" customFormat="1" ht="11.25"/>
    <row r="58" s="36" customFormat="1" ht="11.25"/>
    <row r="59" s="36" customFormat="1" ht="11.25"/>
    <row r="60" s="36" customFormat="1" ht="11.25"/>
    <row r="61" s="36" customFormat="1" ht="11.25"/>
    <row r="62" s="36" customFormat="1" ht="11.25"/>
    <row r="63" s="36" customFormat="1" ht="11.25"/>
    <row r="64" s="36" customFormat="1" ht="11.25"/>
    <row r="65" s="36" customFormat="1" ht="11.25"/>
    <row r="66" s="36" customFormat="1" ht="11.25"/>
    <row r="67" s="36" customFormat="1" ht="11.25"/>
    <row r="68" s="36" customFormat="1" ht="11.25"/>
    <row r="69" s="36" customFormat="1" ht="11.25"/>
    <row r="70" s="36" customFormat="1" ht="11.25"/>
    <row r="71" s="36" customFormat="1" ht="11.25"/>
    <row r="72" s="36" customFormat="1" ht="11.25"/>
    <row r="73" s="36" customFormat="1" ht="11.25"/>
    <row r="74" s="36" customFormat="1" ht="11.25"/>
    <row r="75" s="36" customFormat="1" ht="11.25"/>
    <row r="76" s="36" customFormat="1" ht="11.25"/>
    <row r="77" s="36" customFormat="1" ht="11.25"/>
    <row r="78" s="36" customFormat="1" ht="11.25"/>
    <row r="79" s="36" customFormat="1" ht="11.25"/>
    <row r="80" s="36" customFormat="1" ht="11.25"/>
    <row r="81" s="36" customFormat="1" ht="11.25"/>
    <row r="82" s="36" customFormat="1" ht="11.25"/>
    <row r="83" s="36" customFormat="1" ht="11.25"/>
    <row r="84" s="36" customFormat="1" ht="11.25"/>
    <row r="85" s="36" customFormat="1" ht="11.25"/>
    <row r="86" s="36" customFormat="1" ht="11.25"/>
    <row r="87" s="36" customFormat="1" ht="11.25"/>
    <row r="88" s="36" customFormat="1" ht="11.25"/>
    <row r="89" s="36" customFormat="1" ht="11.25"/>
    <row r="90" s="36" customFormat="1" ht="11.25"/>
    <row r="91" s="36" customFormat="1" ht="11.25"/>
    <row r="92" s="36" customFormat="1" ht="11.25"/>
    <row r="93" s="36" customFormat="1" ht="11.25"/>
    <row r="94" s="36" customFormat="1" ht="11.25"/>
    <row r="95" s="36" customFormat="1" ht="11.25"/>
    <row r="96" s="36" customFormat="1" ht="11.25"/>
    <row r="97" s="36" customFormat="1" ht="11.25"/>
  </sheetData>
  <sheetProtection selectLockedCells="1"/>
  <mergeCells count="18">
    <mergeCell ref="J8:K9"/>
    <mergeCell ref="L8:L10"/>
    <mergeCell ref="M8:M10"/>
    <mergeCell ref="A4:H4"/>
    <mergeCell ref="I4:R4"/>
    <mergeCell ref="A5:H5"/>
    <mergeCell ref="I5:Q5"/>
    <mergeCell ref="M7:Q7"/>
    <mergeCell ref="R7:R10"/>
    <mergeCell ref="A7:A10"/>
    <mergeCell ref="B7:H7"/>
    <mergeCell ref="I7:I10"/>
    <mergeCell ref="J7:L7"/>
    <mergeCell ref="N8:P9"/>
    <mergeCell ref="Q8:Q10"/>
    <mergeCell ref="B8:D9"/>
    <mergeCell ref="E8:G9"/>
    <mergeCell ref="H8:H9"/>
  </mergeCells>
  <phoneticPr fontId="19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firstPageNumber="405" pageOrder="overThenDown" orientation="portrait" r:id="rId1"/>
  <headerFooter scaleWithDoc="0" alignWithMargins="0"/>
  <colBreaks count="1" manualBreakCount="1">
    <brk id="8" max="1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view="pageBreakPreview" topLeftCell="P16" zoomScaleNormal="100" zoomScaleSheetLayoutView="100" workbookViewId="0">
      <selection activeCell="T34" sqref="T34"/>
    </sheetView>
  </sheetViews>
  <sheetFormatPr defaultRowHeight="14.25"/>
  <cols>
    <col min="1" max="1" width="12.625" style="67" customWidth="1"/>
    <col min="2" max="4" width="11.625" style="474" customWidth="1"/>
    <col min="5" max="5" width="11.875" style="474" customWidth="1"/>
    <col min="6" max="6" width="11.5" style="474" customWidth="1"/>
    <col min="7" max="7" width="11.625" style="474" customWidth="1"/>
    <col min="8" max="8" width="12.625" style="67" customWidth="1"/>
    <col min="9" max="20" width="11.625" style="474" customWidth="1"/>
    <col min="21" max="21" width="12.625" style="67" customWidth="1"/>
    <col min="22" max="22" width="12.875" style="67" customWidth="1"/>
    <col min="23" max="27" width="13.875" style="474" customWidth="1"/>
    <col min="28" max="16384" width="9" style="32"/>
  </cols>
  <sheetData>
    <row r="1" spans="1:27" s="84" customFormat="1" ht="14.1" customHeight="1">
      <c r="A1" s="82"/>
      <c r="B1" s="82"/>
      <c r="C1" s="82"/>
      <c r="D1" s="82"/>
      <c r="E1" s="82"/>
      <c r="F1" s="82"/>
      <c r="G1" s="83" t="s">
        <v>1049</v>
      </c>
      <c r="H1" s="81" t="s">
        <v>1050</v>
      </c>
      <c r="I1" s="82"/>
      <c r="J1" s="82"/>
      <c r="K1" s="82"/>
      <c r="L1" s="82"/>
      <c r="M1" s="82"/>
      <c r="N1" s="82"/>
      <c r="O1" s="83"/>
      <c r="P1" s="82"/>
      <c r="Q1" s="82"/>
      <c r="R1" s="82"/>
      <c r="S1" s="82"/>
      <c r="T1" s="82"/>
      <c r="U1" s="83" t="s">
        <v>1051</v>
      </c>
      <c r="V1" s="81" t="s">
        <v>1052</v>
      </c>
      <c r="W1" s="82"/>
      <c r="X1" s="82"/>
      <c r="Y1" s="82"/>
      <c r="Z1" s="82"/>
      <c r="AA1" s="82"/>
    </row>
    <row r="2" spans="1:27" s="36" customFormat="1" ht="14.1" customHeight="1">
      <c r="A2" s="65"/>
      <c r="B2" s="65"/>
      <c r="C2" s="65"/>
      <c r="D2" s="65"/>
      <c r="E2" s="65"/>
      <c r="F2" s="65"/>
      <c r="G2" s="68"/>
      <c r="H2" s="30"/>
      <c r="I2" s="65"/>
      <c r="J2" s="65"/>
      <c r="K2" s="65"/>
      <c r="L2" s="65"/>
      <c r="M2" s="65"/>
      <c r="N2" s="65"/>
      <c r="O2" s="68"/>
      <c r="P2" s="65"/>
      <c r="Q2" s="65"/>
      <c r="R2" s="65"/>
      <c r="S2" s="65"/>
      <c r="T2" s="65"/>
      <c r="U2" s="68"/>
      <c r="V2" s="30"/>
      <c r="W2" s="65"/>
      <c r="X2" s="65"/>
      <c r="Y2" s="65"/>
      <c r="Z2" s="65"/>
      <c r="AA2" s="65"/>
    </row>
    <row r="3" spans="1:27" s="487" customFormat="1" ht="20.100000000000001" customHeight="1">
      <c r="A3" s="584" t="s">
        <v>461</v>
      </c>
      <c r="B3" s="584"/>
      <c r="C3" s="584"/>
      <c r="D3" s="584"/>
      <c r="E3" s="584"/>
      <c r="F3" s="584"/>
      <c r="G3" s="584"/>
      <c r="H3" s="584" t="s">
        <v>462</v>
      </c>
      <c r="I3" s="584"/>
      <c r="J3" s="584"/>
      <c r="K3" s="584"/>
      <c r="L3" s="584"/>
      <c r="M3" s="584"/>
      <c r="N3" s="584"/>
      <c r="O3" s="584" t="s">
        <v>463</v>
      </c>
      <c r="P3" s="584"/>
      <c r="Q3" s="584"/>
      <c r="R3" s="584"/>
      <c r="S3" s="584"/>
      <c r="T3" s="584"/>
      <c r="U3" s="584"/>
      <c r="V3" s="584" t="s">
        <v>462</v>
      </c>
      <c r="W3" s="584"/>
      <c r="X3" s="584"/>
      <c r="Y3" s="584"/>
      <c r="Z3" s="584"/>
      <c r="AA3" s="584"/>
    </row>
    <row r="4" spans="1:27" s="478" customFormat="1" ht="24" customHeight="1">
      <c r="A4" s="585" t="s">
        <v>464</v>
      </c>
      <c r="B4" s="585"/>
      <c r="C4" s="585"/>
      <c r="D4" s="585"/>
      <c r="E4" s="585"/>
      <c r="F4" s="585"/>
      <c r="G4" s="585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585" t="s">
        <v>463</v>
      </c>
      <c r="W4" s="585"/>
      <c r="X4" s="585"/>
      <c r="Y4" s="585"/>
      <c r="Z4" s="585"/>
      <c r="AA4" s="585"/>
    </row>
    <row r="5" spans="1:27" s="23" customFormat="1" ht="18" customHeight="1" thickBot="1">
      <c r="A5" s="23" t="s">
        <v>8</v>
      </c>
      <c r="G5" s="31" t="s">
        <v>465</v>
      </c>
      <c r="H5" s="23" t="s">
        <v>466</v>
      </c>
      <c r="U5" s="31" t="s">
        <v>465</v>
      </c>
      <c r="V5" s="23" t="s">
        <v>8</v>
      </c>
      <c r="AA5" s="31" t="s">
        <v>465</v>
      </c>
    </row>
    <row r="6" spans="1:27" s="36" customFormat="1" ht="22.15" customHeight="1">
      <c r="A6" s="587" t="s">
        <v>467</v>
      </c>
      <c r="B6" s="576" t="s">
        <v>1024</v>
      </c>
      <c r="C6" s="577"/>
      <c r="D6" s="577"/>
      <c r="E6" s="577"/>
      <c r="F6" s="590" t="s">
        <v>48</v>
      </c>
      <c r="G6" s="591"/>
      <c r="H6" s="587" t="s">
        <v>468</v>
      </c>
      <c r="I6" s="606" t="s">
        <v>48</v>
      </c>
      <c r="J6" s="577"/>
      <c r="K6" s="590" t="s">
        <v>49</v>
      </c>
      <c r="L6" s="577"/>
      <c r="M6" s="577"/>
      <c r="N6" s="591"/>
      <c r="O6" s="576" t="s">
        <v>50</v>
      </c>
      <c r="P6" s="577"/>
      <c r="Q6" s="577"/>
      <c r="R6" s="577"/>
      <c r="S6" s="578" t="s">
        <v>51</v>
      </c>
      <c r="T6" s="579"/>
      <c r="U6" s="580" t="s">
        <v>549</v>
      </c>
      <c r="V6" s="587" t="s">
        <v>467</v>
      </c>
      <c r="W6" s="586" t="s">
        <v>51</v>
      </c>
      <c r="X6" s="576"/>
      <c r="Y6" s="604" t="s">
        <v>52</v>
      </c>
      <c r="Z6" s="604"/>
      <c r="AA6" s="604"/>
    </row>
    <row r="7" spans="1:27" s="36" customFormat="1" ht="13.15" customHeight="1">
      <c r="A7" s="588"/>
      <c r="B7" s="607"/>
      <c r="C7" s="573" t="s">
        <v>9</v>
      </c>
      <c r="D7" s="573" t="s">
        <v>10</v>
      </c>
      <c r="E7" s="573" t="s">
        <v>11</v>
      </c>
      <c r="F7" s="583"/>
      <c r="G7" s="592" t="s">
        <v>9</v>
      </c>
      <c r="H7" s="588"/>
      <c r="I7" s="605" t="s">
        <v>10</v>
      </c>
      <c r="J7" s="573" t="s">
        <v>11</v>
      </c>
      <c r="K7" s="583"/>
      <c r="L7" s="573" t="s">
        <v>9</v>
      </c>
      <c r="M7" s="573" t="s">
        <v>10</v>
      </c>
      <c r="N7" s="592" t="s">
        <v>11</v>
      </c>
      <c r="O7" s="570"/>
      <c r="P7" s="573" t="s">
        <v>9</v>
      </c>
      <c r="Q7" s="573" t="s">
        <v>10</v>
      </c>
      <c r="R7" s="573" t="s">
        <v>11</v>
      </c>
      <c r="S7" s="583"/>
      <c r="T7" s="595" t="s">
        <v>9</v>
      </c>
      <c r="U7" s="581"/>
      <c r="V7" s="588"/>
      <c r="W7" s="598" t="s">
        <v>10</v>
      </c>
      <c r="X7" s="573" t="s">
        <v>11</v>
      </c>
      <c r="Y7" s="570"/>
      <c r="Z7" s="573" t="s">
        <v>9</v>
      </c>
      <c r="AA7" s="601" t="s">
        <v>10</v>
      </c>
    </row>
    <row r="8" spans="1:27" s="36" customFormat="1" ht="13.15" customHeight="1">
      <c r="A8" s="588"/>
      <c r="B8" s="599"/>
      <c r="C8" s="574"/>
      <c r="D8" s="574"/>
      <c r="E8" s="574"/>
      <c r="F8" s="574"/>
      <c r="G8" s="593"/>
      <c r="H8" s="588"/>
      <c r="I8" s="571"/>
      <c r="J8" s="574"/>
      <c r="K8" s="574"/>
      <c r="L8" s="574"/>
      <c r="M8" s="574"/>
      <c r="N8" s="593"/>
      <c r="O8" s="571"/>
      <c r="P8" s="574"/>
      <c r="Q8" s="574"/>
      <c r="R8" s="574"/>
      <c r="S8" s="574"/>
      <c r="T8" s="596"/>
      <c r="U8" s="581"/>
      <c r="V8" s="588"/>
      <c r="W8" s="599"/>
      <c r="X8" s="574"/>
      <c r="Y8" s="571"/>
      <c r="Z8" s="574"/>
      <c r="AA8" s="602"/>
    </row>
    <row r="9" spans="1:27" s="36" customFormat="1" ht="13.15" customHeight="1">
      <c r="A9" s="589"/>
      <c r="B9" s="600"/>
      <c r="C9" s="575"/>
      <c r="D9" s="575"/>
      <c r="E9" s="575"/>
      <c r="F9" s="575"/>
      <c r="G9" s="594"/>
      <c r="H9" s="589"/>
      <c r="I9" s="572"/>
      <c r="J9" s="575"/>
      <c r="K9" s="575"/>
      <c r="L9" s="575"/>
      <c r="M9" s="575"/>
      <c r="N9" s="594"/>
      <c r="O9" s="572"/>
      <c r="P9" s="575"/>
      <c r="Q9" s="575"/>
      <c r="R9" s="575"/>
      <c r="S9" s="575"/>
      <c r="T9" s="597"/>
      <c r="U9" s="582"/>
      <c r="V9" s="589"/>
      <c r="W9" s="600"/>
      <c r="X9" s="575"/>
      <c r="Y9" s="572"/>
      <c r="Z9" s="575"/>
      <c r="AA9" s="603"/>
    </row>
    <row r="10" spans="1:27" s="42" customFormat="1" ht="29.1" customHeight="1">
      <c r="A10" s="496" t="s">
        <v>741</v>
      </c>
      <c r="B10" s="259">
        <v>1172860</v>
      </c>
      <c r="C10" s="259">
        <v>5768</v>
      </c>
      <c r="D10" s="259">
        <v>1121971</v>
      </c>
      <c r="E10" s="259">
        <v>45121</v>
      </c>
      <c r="F10" s="259">
        <v>833310</v>
      </c>
      <c r="G10" s="259">
        <v>1984</v>
      </c>
      <c r="H10" s="496" t="s">
        <v>741</v>
      </c>
      <c r="I10" s="259">
        <v>815767</v>
      </c>
      <c r="J10" s="259">
        <v>15559</v>
      </c>
      <c r="K10" s="259">
        <v>57216</v>
      </c>
      <c r="L10" s="259">
        <v>1324</v>
      </c>
      <c r="M10" s="259">
        <v>50830</v>
      </c>
      <c r="N10" s="259">
        <v>5062</v>
      </c>
      <c r="O10" s="259">
        <v>276931</v>
      </c>
      <c r="P10" s="259">
        <v>2280</v>
      </c>
      <c r="Q10" s="259">
        <v>254097</v>
      </c>
      <c r="R10" s="259">
        <v>20554</v>
      </c>
      <c r="S10" s="259">
        <v>5403</v>
      </c>
      <c r="T10" s="259">
        <v>180</v>
      </c>
      <c r="U10" s="87" t="s">
        <v>741</v>
      </c>
      <c r="V10" s="496" t="s">
        <v>741</v>
      </c>
      <c r="W10" s="259">
        <v>1277</v>
      </c>
      <c r="X10" s="259">
        <v>3946</v>
      </c>
      <c r="Y10" s="259">
        <v>185844</v>
      </c>
      <c r="Z10" s="259">
        <v>2043</v>
      </c>
      <c r="AA10" s="259">
        <v>183801</v>
      </c>
    </row>
    <row r="11" spans="1:27" s="42" customFormat="1" ht="29.1" customHeight="1">
      <c r="A11" s="496" t="s">
        <v>909</v>
      </c>
      <c r="B11" s="259">
        <v>1210986</v>
      </c>
      <c r="C11" s="259">
        <v>5814</v>
      </c>
      <c r="D11" s="259">
        <v>1158479</v>
      </c>
      <c r="E11" s="259">
        <v>46693</v>
      </c>
      <c r="F11" s="259">
        <v>865399</v>
      </c>
      <c r="G11" s="259">
        <v>1941</v>
      </c>
      <c r="H11" s="496" t="s">
        <v>909</v>
      </c>
      <c r="I11" s="259">
        <v>847515</v>
      </c>
      <c r="J11" s="259">
        <v>15943</v>
      </c>
      <c r="K11" s="259">
        <v>56237</v>
      </c>
      <c r="L11" s="259">
        <v>1339</v>
      </c>
      <c r="M11" s="259">
        <v>49590</v>
      </c>
      <c r="N11" s="259">
        <v>5308</v>
      </c>
      <c r="O11" s="259">
        <v>283754</v>
      </c>
      <c r="P11" s="259">
        <v>2342</v>
      </c>
      <c r="Q11" s="259">
        <v>260019</v>
      </c>
      <c r="R11" s="259">
        <v>21393</v>
      </c>
      <c r="S11" s="259">
        <v>5596</v>
      </c>
      <c r="T11" s="259">
        <v>192</v>
      </c>
      <c r="U11" s="87" t="s">
        <v>909</v>
      </c>
      <c r="V11" s="496" t="s">
        <v>909</v>
      </c>
      <c r="W11" s="259">
        <v>1355</v>
      </c>
      <c r="X11" s="259">
        <v>4049</v>
      </c>
      <c r="Y11" s="259">
        <v>187618</v>
      </c>
      <c r="Z11" s="259">
        <v>2171</v>
      </c>
      <c r="AA11" s="259">
        <v>185447</v>
      </c>
    </row>
    <row r="12" spans="1:27" s="42" customFormat="1" ht="29.1" customHeight="1">
      <c r="A12" s="496" t="s">
        <v>1031</v>
      </c>
      <c r="B12" s="259">
        <v>1255903</v>
      </c>
      <c r="C12" s="259">
        <v>6077</v>
      </c>
      <c r="D12" s="259">
        <v>1202071</v>
      </c>
      <c r="E12" s="259">
        <v>47755</v>
      </c>
      <c r="F12" s="259">
        <v>903327</v>
      </c>
      <c r="G12" s="259">
        <v>2070</v>
      </c>
      <c r="H12" s="496" t="s">
        <v>1031</v>
      </c>
      <c r="I12" s="259">
        <v>885370</v>
      </c>
      <c r="J12" s="259">
        <v>15887</v>
      </c>
      <c r="K12" s="259">
        <v>55209</v>
      </c>
      <c r="L12" s="259">
        <v>1386</v>
      </c>
      <c r="M12" s="259">
        <v>48131</v>
      </c>
      <c r="N12" s="259">
        <v>5692</v>
      </c>
      <c r="O12" s="259">
        <v>291550</v>
      </c>
      <c r="P12" s="259">
        <v>2421</v>
      </c>
      <c r="Q12" s="259">
        <v>267106</v>
      </c>
      <c r="R12" s="259">
        <v>22023</v>
      </c>
      <c r="S12" s="259">
        <v>5817</v>
      </c>
      <c r="T12" s="259">
        <v>200</v>
      </c>
      <c r="U12" s="87" t="s">
        <v>1031</v>
      </c>
      <c r="V12" s="496" t="s">
        <v>1031</v>
      </c>
      <c r="W12" s="259">
        <v>1464</v>
      </c>
      <c r="X12" s="259">
        <v>4153</v>
      </c>
      <c r="Y12" s="259">
        <v>188192</v>
      </c>
      <c r="Z12" s="259">
        <v>2188</v>
      </c>
      <c r="AA12" s="259">
        <v>186004</v>
      </c>
    </row>
    <row r="13" spans="1:27" s="42" customFormat="1" ht="29.1" customHeight="1">
      <c r="A13" s="496" t="s">
        <v>1032</v>
      </c>
      <c r="B13" s="259">
        <v>1307495</v>
      </c>
      <c r="C13" s="259">
        <v>6172</v>
      </c>
      <c r="D13" s="259">
        <v>1252782</v>
      </c>
      <c r="E13" s="259">
        <v>48541</v>
      </c>
      <c r="F13" s="259">
        <v>947300</v>
      </c>
      <c r="G13" s="259">
        <v>2034</v>
      </c>
      <c r="H13" s="496" t="s">
        <v>1032</v>
      </c>
      <c r="I13" s="259">
        <v>929226</v>
      </c>
      <c r="J13" s="259">
        <v>16040</v>
      </c>
      <c r="K13" s="259">
        <v>53862</v>
      </c>
      <c r="L13" s="259">
        <v>1493</v>
      </c>
      <c r="M13" s="259">
        <v>46667</v>
      </c>
      <c r="N13" s="259">
        <v>5702</v>
      </c>
      <c r="O13" s="259">
        <v>300083</v>
      </c>
      <c r="P13" s="259">
        <v>2452</v>
      </c>
      <c r="Q13" s="259">
        <v>275234</v>
      </c>
      <c r="R13" s="259">
        <v>22397</v>
      </c>
      <c r="S13" s="259">
        <v>6250</v>
      </c>
      <c r="T13" s="259">
        <v>193</v>
      </c>
      <c r="U13" s="87" t="s">
        <v>1032</v>
      </c>
      <c r="V13" s="496" t="s">
        <v>1032</v>
      </c>
      <c r="W13" s="259">
        <v>1655</v>
      </c>
      <c r="X13" s="259">
        <v>4402</v>
      </c>
      <c r="Y13" s="259">
        <v>189087</v>
      </c>
      <c r="Z13" s="259">
        <v>2157</v>
      </c>
      <c r="AA13" s="259">
        <v>186930</v>
      </c>
    </row>
    <row r="14" spans="1:27" s="42" customFormat="1" ht="29.1" customHeight="1">
      <c r="A14" s="492" t="s">
        <v>1098</v>
      </c>
      <c r="B14" s="20">
        <f t="shared" ref="B14:G14" si="0" xml:space="preserve"> B27</f>
        <v>1353654</v>
      </c>
      <c r="C14" s="20">
        <f t="shared" si="0"/>
        <v>6374</v>
      </c>
      <c r="D14" s="20">
        <f t="shared" si="0"/>
        <v>1298395</v>
      </c>
      <c r="E14" s="20">
        <f t="shared" si="0"/>
        <v>48885</v>
      </c>
      <c r="F14" s="20">
        <f t="shared" si="0"/>
        <v>987605</v>
      </c>
      <c r="G14" s="20">
        <f t="shared" si="0"/>
        <v>2070</v>
      </c>
      <c r="H14" s="492" t="s">
        <v>1098</v>
      </c>
      <c r="I14" s="20">
        <f t="shared" ref="I14:T14" si="1" xml:space="preserve"> I27</f>
        <v>969445</v>
      </c>
      <c r="J14" s="20">
        <f t="shared" si="1"/>
        <v>16090</v>
      </c>
      <c r="K14" s="20">
        <f t="shared" si="1"/>
        <v>52381</v>
      </c>
      <c r="L14" s="20">
        <f t="shared" si="1"/>
        <v>1549</v>
      </c>
      <c r="M14" s="20">
        <f t="shared" si="1"/>
        <v>45055</v>
      </c>
      <c r="N14" s="20">
        <f t="shared" si="1"/>
        <v>5777</v>
      </c>
      <c r="O14" s="20">
        <f t="shared" si="1"/>
        <v>306891</v>
      </c>
      <c r="P14" s="20">
        <f t="shared" si="1"/>
        <v>2551</v>
      </c>
      <c r="Q14" s="20">
        <f t="shared" si="1"/>
        <v>281932</v>
      </c>
      <c r="R14" s="20">
        <f t="shared" si="1"/>
        <v>22408</v>
      </c>
      <c r="S14" s="20">
        <f t="shared" si="1"/>
        <v>6777</v>
      </c>
      <c r="T14" s="20">
        <f t="shared" si="1"/>
        <v>204</v>
      </c>
      <c r="U14" s="89" t="s">
        <v>1098</v>
      </c>
      <c r="V14" s="492" t="s">
        <v>1098</v>
      </c>
      <c r="W14" s="20">
        <f xml:space="preserve"> W27</f>
        <v>1963</v>
      </c>
      <c r="X14" s="20">
        <f xml:space="preserve"> X27</f>
        <v>4610</v>
      </c>
      <c r="Y14" s="20">
        <f xml:space="preserve"> Y27</f>
        <v>189437</v>
      </c>
      <c r="Z14" s="20">
        <f xml:space="preserve"> Z27</f>
        <v>2152</v>
      </c>
      <c r="AA14" s="20">
        <f xml:space="preserve"> AA27</f>
        <v>187285</v>
      </c>
    </row>
    <row r="15" spans="1:27" s="36" customFormat="1" ht="20.100000000000001" customHeight="1">
      <c r="A15" s="12"/>
      <c r="B15" s="11"/>
      <c r="C15" s="11"/>
      <c r="D15" s="11"/>
      <c r="E15" s="11"/>
      <c r="F15" s="11"/>
      <c r="G15" s="11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481"/>
      <c r="V15" s="12"/>
      <c r="W15" s="11"/>
      <c r="X15" s="11"/>
      <c r="Y15" s="11"/>
      <c r="Z15" s="11"/>
      <c r="AA15" s="11"/>
    </row>
    <row r="16" spans="1:27" s="36" customFormat="1" ht="29.1" customHeight="1">
      <c r="A16" s="12" t="s">
        <v>14</v>
      </c>
      <c r="B16" s="133">
        <f>C16+D16+E16</f>
        <v>1313678</v>
      </c>
      <c r="C16" s="265">
        <v>6187</v>
      </c>
      <c r="D16" s="265">
        <v>1258853</v>
      </c>
      <c r="E16" s="265">
        <v>48638</v>
      </c>
      <c r="F16" s="133">
        <f>G16+I16+J16</f>
        <v>952156</v>
      </c>
      <c r="G16" s="271">
        <v>2040</v>
      </c>
      <c r="H16" s="12" t="s">
        <v>184</v>
      </c>
      <c r="I16" s="267">
        <v>934080</v>
      </c>
      <c r="J16" s="267">
        <v>16036</v>
      </c>
      <c r="K16" s="11">
        <f>L16+M16+N16</f>
        <v>53768</v>
      </c>
      <c r="L16" s="267">
        <v>1496</v>
      </c>
      <c r="M16" s="267">
        <v>46554</v>
      </c>
      <c r="N16" s="267">
        <v>5718</v>
      </c>
      <c r="O16" s="11">
        <f>P16+Q16+R16</f>
        <v>301452</v>
      </c>
      <c r="P16" s="267">
        <v>2457</v>
      </c>
      <c r="Q16" s="267">
        <v>276576</v>
      </c>
      <c r="R16" s="267">
        <v>22419</v>
      </c>
      <c r="S16" s="11">
        <f>T16+W16+X16</f>
        <v>6302</v>
      </c>
      <c r="T16" s="267">
        <v>194</v>
      </c>
      <c r="U16" s="481" t="s">
        <v>15</v>
      </c>
      <c r="V16" s="134" t="s">
        <v>14</v>
      </c>
      <c r="W16" s="267">
        <v>1643</v>
      </c>
      <c r="X16" s="267">
        <v>4465</v>
      </c>
      <c r="Y16" s="11">
        <f>Z16+AA16</f>
        <v>189324</v>
      </c>
      <c r="Z16" s="267">
        <v>2162</v>
      </c>
      <c r="AA16" s="269">
        <v>187162</v>
      </c>
    </row>
    <row r="17" spans="1:27" s="36" customFormat="1" ht="29.1" customHeight="1">
      <c r="A17" s="12" t="s">
        <v>16</v>
      </c>
      <c r="B17" s="133">
        <f t="shared" ref="B17:B26" si="2">C17+D17+E17</f>
        <v>1317593</v>
      </c>
      <c r="C17" s="265">
        <v>6186</v>
      </c>
      <c r="D17" s="265">
        <v>1262733</v>
      </c>
      <c r="E17" s="265">
        <v>48674</v>
      </c>
      <c r="F17" s="133">
        <f t="shared" ref="F17:F27" si="3">G17+I17+J17</f>
        <v>955504</v>
      </c>
      <c r="G17" s="265">
        <v>2036</v>
      </c>
      <c r="H17" s="12" t="s">
        <v>185</v>
      </c>
      <c r="I17" s="267">
        <v>937408</v>
      </c>
      <c r="J17" s="267">
        <v>16060</v>
      </c>
      <c r="K17" s="11">
        <f t="shared" ref="K17:K26" si="4">L17+M17+N17</f>
        <v>53686</v>
      </c>
      <c r="L17" s="267">
        <v>1492</v>
      </c>
      <c r="M17" s="267">
        <v>46472</v>
      </c>
      <c r="N17" s="267">
        <v>5722</v>
      </c>
      <c r="O17" s="11">
        <f t="shared" ref="O17:O26" si="5">P17+Q17+R17</f>
        <v>302029</v>
      </c>
      <c r="P17" s="267">
        <v>2463</v>
      </c>
      <c r="Q17" s="267">
        <v>277163</v>
      </c>
      <c r="R17" s="267">
        <v>22403</v>
      </c>
      <c r="S17" s="11">
        <f t="shared" ref="S17:S26" si="6">T17+W17+X17</f>
        <v>6374</v>
      </c>
      <c r="T17" s="267">
        <v>195</v>
      </c>
      <c r="U17" s="481" t="s">
        <v>17</v>
      </c>
      <c r="V17" s="134" t="s">
        <v>16</v>
      </c>
      <c r="W17" s="267">
        <v>1690</v>
      </c>
      <c r="X17" s="267">
        <v>4489</v>
      </c>
      <c r="Y17" s="11">
        <f t="shared" ref="Y17:Y26" si="7">Z17+AA17</f>
        <v>189358</v>
      </c>
      <c r="Z17" s="267">
        <v>2162</v>
      </c>
      <c r="AA17" s="269">
        <v>187196</v>
      </c>
    </row>
    <row r="18" spans="1:27" s="36" customFormat="1" ht="29.1" customHeight="1">
      <c r="A18" s="12" t="s">
        <v>18</v>
      </c>
      <c r="B18" s="133">
        <f t="shared" si="2"/>
        <v>1323260</v>
      </c>
      <c r="C18" s="265">
        <v>6201</v>
      </c>
      <c r="D18" s="265">
        <v>1268279</v>
      </c>
      <c r="E18" s="265">
        <v>48780</v>
      </c>
      <c r="F18" s="133">
        <f t="shared" si="3"/>
        <v>960164</v>
      </c>
      <c r="G18" s="265">
        <v>2013</v>
      </c>
      <c r="H18" s="12" t="s">
        <v>19</v>
      </c>
      <c r="I18" s="267">
        <v>942083</v>
      </c>
      <c r="J18" s="267">
        <v>16068</v>
      </c>
      <c r="K18" s="11">
        <f t="shared" si="4"/>
        <v>53590</v>
      </c>
      <c r="L18" s="267">
        <v>1495</v>
      </c>
      <c r="M18" s="267">
        <v>46333</v>
      </c>
      <c r="N18" s="267">
        <v>5762</v>
      </c>
      <c r="O18" s="11">
        <f t="shared" si="5"/>
        <v>303069</v>
      </c>
      <c r="P18" s="267">
        <v>2498</v>
      </c>
      <c r="Q18" s="267">
        <v>278131</v>
      </c>
      <c r="R18" s="267">
        <v>22440</v>
      </c>
      <c r="S18" s="11">
        <f t="shared" si="6"/>
        <v>6437</v>
      </c>
      <c r="T18" s="267">
        <v>195</v>
      </c>
      <c r="U18" s="481" t="s">
        <v>20</v>
      </c>
      <c r="V18" s="134" t="s">
        <v>18</v>
      </c>
      <c r="W18" s="267">
        <v>1732</v>
      </c>
      <c r="X18" s="267">
        <v>4510</v>
      </c>
      <c r="Y18" s="11">
        <f t="shared" si="7"/>
        <v>189479</v>
      </c>
      <c r="Z18" s="267">
        <v>2164</v>
      </c>
      <c r="AA18" s="269">
        <v>187315</v>
      </c>
    </row>
    <row r="19" spans="1:27" s="36" customFormat="1" ht="29.1" customHeight="1">
      <c r="A19" s="12" t="s">
        <v>21</v>
      </c>
      <c r="B19" s="133">
        <f t="shared" si="2"/>
        <v>1328010</v>
      </c>
      <c r="C19" s="265">
        <v>6255</v>
      </c>
      <c r="D19" s="265">
        <v>1272811</v>
      </c>
      <c r="E19" s="265">
        <v>48944</v>
      </c>
      <c r="F19" s="133">
        <f t="shared" si="3"/>
        <v>964188</v>
      </c>
      <c r="G19" s="265">
        <v>2035</v>
      </c>
      <c r="H19" s="12" t="s">
        <v>22</v>
      </c>
      <c r="I19" s="267">
        <v>945964</v>
      </c>
      <c r="J19" s="267">
        <v>16189</v>
      </c>
      <c r="K19" s="11">
        <f t="shared" si="4"/>
        <v>53556</v>
      </c>
      <c r="L19" s="267">
        <v>1503</v>
      </c>
      <c r="M19" s="267">
        <v>46262</v>
      </c>
      <c r="N19" s="267">
        <v>5791</v>
      </c>
      <c r="O19" s="11">
        <f t="shared" si="5"/>
        <v>303787</v>
      </c>
      <c r="P19" s="267">
        <v>2514</v>
      </c>
      <c r="Q19" s="267">
        <v>278847</v>
      </c>
      <c r="R19" s="267">
        <v>22426</v>
      </c>
      <c r="S19" s="11">
        <f t="shared" si="6"/>
        <v>6479</v>
      </c>
      <c r="T19" s="267">
        <v>203</v>
      </c>
      <c r="U19" s="481" t="s">
        <v>23</v>
      </c>
      <c r="V19" s="134" t="s">
        <v>21</v>
      </c>
      <c r="W19" s="267">
        <v>1738</v>
      </c>
      <c r="X19" s="267">
        <v>4538</v>
      </c>
      <c r="Y19" s="11">
        <f t="shared" si="7"/>
        <v>189639</v>
      </c>
      <c r="Z19" s="267">
        <v>2171</v>
      </c>
      <c r="AA19" s="269">
        <v>187468</v>
      </c>
    </row>
    <row r="20" spans="1:27" s="36" customFormat="1" ht="29.1" customHeight="1">
      <c r="A20" s="12" t="s">
        <v>24</v>
      </c>
      <c r="B20" s="133">
        <f t="shared" si="2"/>
        <v>1332616</v>
      </c>
      <c r="C20" s="265">
        <v>6276</v>
      </c>
      <c r="D20" s="265">
        <v>1277283</v>
      </c>
      <c r="E20" s="265">
        <v>49057</v>
      </c>
      <c r="F20" s="133">
        <f t="shared" si="3"/>
        <v>968021</v>
      </c>
      <c r="G20" s="265">
        <v>2045</v>
      </c>
      <c r="H20" s="12" t="s">
        <v>25</v>
      </c>
      <c r="I20" s="267">
        <v>949789</v>
      </c>
      <c r="J20" s="267">
        <v>16187</v>
      </c>
      <c r="K20" s="11">
        <f t="shared" si="4"/>
        <v>53439</v>
      </c>
      <c r="L20" s="267">
        <v>1511</v>
      </c>
      <c r="M20" s="267">
        <v>46124</v>
      </c>
      <c r="N20" s="267">
        <v>5804</v>
      </c>
      <c r="O20" s="11">
        <f t="shared" si="5"/>
        <v>304623</v>
      </c>
      <c r="P20" s="267">
        <v>2514</v>
      </c>
      <c r="Q20" s="267">
        <v>279616</v>
      </c>
      <c r="R20" s="267">
        <v>22493</v>
      </c>
      <c r="S20" s="11">
        <f t="shared" si="6"/>
        <v>6533</v>
      </c>
      <c r="T20" s="267">
        <v>206</v>
      </c>
      <c r="U20" s="481" t="s">
        <v>26</v>
      </c>
      <c r="V20" s="134" t="s">
        <v>24</v>
      </c>
      <c r="W20" s="267">
        <v>1754</v>
      </c>
      <c r="X20" s="267">
        <v>4573</v>
      </c>
      <c r="Y20" s="11">
        <f t="shared" si="7"/>
        <v>189604</v>
      </c>
      <c r="Z20" s="267">
        <v>2167</v>
      </c>
      <c r="AA20" s="269">
        <v>187437</v>
      </c>
    </row>
    <row r="21" spans="1:27" s="36" customFormat="1" ht="29.1" customHeight="1">
      <c r="A21" s="12" t="s">
        <v>27</v>
      </c>
      <c r="B21" s="133">
        <f t="shared" si="2"/>
        <v>1337672</v>
      </c>
      <c r="C21" s="265">
        <v>6368</v>
      </c>
      <c r="D21" s="265">
        <v>1282146</v>
      </c>
      <c r="E21" s="265">
        <v>49158</v>
      </c>
      <c r="F21" s="133">
        <f t="shared" si="3"/>
        <v>972324</v>
      </c>
      <c r="G21" s="265">
        <v>2079</v>
      </c>
      <c r="H21" s="12" t="s">
        <v>28</v>
      </c>
      <c r="I21" s="267">
        <v>954032</v>
      </c>
      <c r="J21" s="267">
        <v>16213</v>
      </c>
      <c r="K21" s="11">
        <f t="shared" si="4"/>
        <v>53308</v>
      </c>
      <c r="L21" s="267">
        <v>1547</v>
      </c>
      <c r="M21" s="267">
        <v>45960</v>
      </c>
      <c r="N21" s="267">
        <v>5801</v>
      </c>
      <c r="O21" s="11">
        <f t="shared" si="5"/>
        <v>305434</v>
      </c>
      <c r="P21" s="267">
        <v>2536</v>
      </c>
      <c r="Q21" s="267">
        <v>280345</v>
      </c>
      <c r="R21" s="267">
        <v>22553</v>
      </c>
      <c r="S21" s="11">
        <f t="shared" si="6"/>
        <v>6606</v>
      </c>
      <c r="T21" s="267">
        <v>206</v>
      </c>
      <c r="U21" s="481" t="s">
        <v>29</v>
      </c>
      <c r="V21" s="134" t="s">
        <v>27</v>
      </c>
      <c r="W21" s="267">
        <v>1809</v>
      </c>
      <c r="X21" s="267">
        <v>4591</v>
      </c>
      <c r="Y21" s="11">
        <f t="shared" si="7"/>
        <v>189525</v>
      </c>
      <c r="Z21" s="267">
        <v>2161</v>
      </c>
      <c r="AA21" s="269">
        <v>187364</v>
      </c>
    </row>
    <row r="22" spans="1:27" s="36" customFormat="1" ht="29.1" customHeight="1">
      <c r="A22" s="12" t="s">
        <v>30</v>
      </c>
      <c r="B22" s="133">
        <f t="shared" si="2"/>
        <v>1341337</v>
      </c>
      <c r="C22" s="265">
        <v>6424</v>
      </c>
      <c r="D22" s="265">
        <v>1285704</v>
      </c>
      <c r="E22" s="265">
        <v>49209</v>
      </c>
      <c r="F22" s="133">
        <f t="shared" si="3"/>
        <v>975201</v>
      </c>
      <c r="G22" s="265">
        <v>2117</v>
      </c>
      <c r="H22" s="12" t="s">
        <v>31</v>
      </c>
      <c r="I22" s="267">
        <v>956847</v>
      </c>
      <c r="J22" s="267">
        <v>16237</v>
      </c>
      <c r="K22" s="11">
        <f t="shared" si="4"/>
        <v>53189</v>
      </c>
      <c r="L22" s="267">
        <v>1549</v>
      </c>
      <c r="M22" s="267">
        <v>45841</v>
      </c>
      <c r="N22" s="267">
        <v>5799</v>
      </c>
      <c r="O22" s="11">
        <f t="shared" si="5"/>
        <v>306308</v>
      </c>
      <c r="P22" s="267">
        <v>2552</v>
      </c>
      <c r="Q22" s="267">
        <v>281181</v>
      </c>
      <c r="R22" s="267">
        <v>22575</v>
      </c>
      <c r="S22" s="11">
        <f t="shared" si="6"/>
        <v>6639</v>
      </c>
      <c r="T22" s="267">
        <v>206</v>
      </c>
      <c r="U22" s="481" t="s">
        <v>32</v>
      </c>
      <c r="V22" s="134" t="s">
        <v>30</v>
      </c>
      <c r="W22" s="267">
        <v>1835</v>
      </c>
      <c r="X22" s="267">
        <v>4598</v>
      </c>
      <c r="Y22" s="11">
        <f t="shared" si="7"/>
        <v>189549</v>
      </c>
      <c r="Z22" s="267">
        <v>2166</v>
      </c>
      <c r="AA22" s="269">
        <v>187383</v>
      </c>
    </row>
    <row r="23" spans="1:27" s="36" customFormat="1" ht="29.1" customHeight="1">
      <c r="A23" s="12" t="s">
        <v>33</v>
      </c>
      <c r="B23" s="133">
        <f t="shared" si="2"/>
        <v>1343823</v>
      </c>
      <c r="C23" s="265">
        <v>6424</v>
      </c>
      <c r="D23" s="265">
        <v>1288191</v>
      </c>
      <c r="E23" s="265">
        <v>49208</v>
      </c>
      <c r="F23" s="133">
        <f t="shared" si="3"/>
        <v>977666</v>
      </c>
      <c r="G23" s="265">
        <v>2112</v>
      </c>
      <c r="H23" s="12" t="s">
        <v>34</v>
      </c>
      <c r="I23" s="267">
        <v>959357</v>
      </c>
      <c r="J23" s="267">
        <v>16197</v>
      </c>
      <c r="K23" s="11">
        <f t="shared" si="4"/>
        <v>53038</v>
      </c>
      <c r="L23" s="267">
        <v>1547</v>
      </c>
      <c r="M23" s="267">
        <v>45700</v>
      </c>
      <c r="N23" s="267">
        <v>5791</v>
      </c>
      <c r="O23" s="11">
        <f t="shared" si="5"/>
        <v>306442</v>
      </c>
      <c r="P23" s="267">
        <v>2561</v>
      </c>
      <c r="Q23" s="267">
        <v>281278</v>
      </c>
      <c r="R23" s="267">
        <v>22603</v>
      </c>
      <c r="S23" s="11">
        <f t="shared" si="6"/>
        <v>6677</v>
      </c>
      <c r="T23" s="267">
        <v>204</v>
      </c>
      <c r="U23" s="481" t="s">
        <v>35</v>
      </c>
      <c r="V23" s="134" t="s">
        <v>33</v>
      </c>
      <c r="W23" s="267">
        <v>1856</v>
      </c>
      <c r="X23" s="267">
        <v>4617</v>
      </c>
      <c r="Y23" s="11">
        <f t="shared" si="7"/>
        <v>189711</v>
      </c>
      <c r="Z23" s="267">
        <v>2167</v>
      </c>
      <c r="AA23" s="269">
        <v>187544</v>
      </c>
    </row>
    <row r="24" spans="1:27" s="36" customFormat="1" ht="29.1" customHeight="1">
      <c r="A24" s="12" t="s">
        <v>36</v>
      </c>
      <c r="B24" s="133">
        <f t="shared" si="2"/>
        <v>1346014</v>
      </c>
      <c r="C24" s="265">
        <v>6351</v>
      </c>
      <c r="D24" s="265">
        <v>1290503</v>
      </c>
      <c r="E24" s="265">
        <v>49160</v>
      </c>
      <c r="F24" s="133">
        <f t="shared" si="3"/>
        <v>979927</v>
      </c>
      <c r="G24" s="265">
        <v>2054</v>
      </c>
      <c r="H24" s="12" t="s">
        <v>37</v>
      </c>
      <c r="I24" s="267">
        <v>961706</v>
      </c>
      <c r="J24" s="267">
        <v>16167</v>
      </c>
      <c r="K24" s="11">
        <f t="shared" si="4"/>
        <v>52905</v>
      </c>
      <c r="L24" s="267">
        <v>1544</v>
      </c>
      <c r="M24" s="267">
        <v>45572</v>
      </c>
      <c r="N24" s="267">
        <v>5789</v>
      </c>
      <c r="O24" s="11">
        <f t="shared" si="5"/>
        <v>306497</v>
      </c>
      <c r="P24" s="267">
        <v>2549</v>
      </c>
      <c r="Q24" s="267">
        <v>281346</v>
      </c>
      <c r="R24" s="267">
        <v>22602</v>
      </c>
      <c r="S24" s="11">
        <f t="shared" si="6"/>
        <v>6685</v>
      </c>
      <c r="T24" s="267">
        <v>204</v>
      </c>
      <c r="U24" s="481" t="s">
        <v>38</v>
      </c>
      <c r="V24" s="134" t="s">
        <v>36</v>
      </c>
      <c r="W24" s="267">
        <v>1879</v>
      </c>
      <c r="X24" s="267">
        <v>4602</v>
      </c>
      <c r="Y24" s="11">
        <f t="shared" si="7"/>
        <v>189858</v>
      </c>
      <c r="Z24" s="267">
        <v>2165</v>
      </c>
      <c r="AA24" s="269">
        <v>187693</v>
      </c>
    </row>
    <row r="25" spans="1:27" s="36" customFormat="1" ht="29.1" customHeight="1">
      <c r="A25" s="12" t="s">
        <v>39</v>
      </c>
      <c r="B25" s="133">
        <f t="shared" si="2"/>
        <v>1348557</v>
      </c>
      <c r="C25" s="265">
        <v>6329</v>
      </c>
      <c r="D25" s="265">
        <v>1293054</v>
      </c>
      <c r="E25" s="265">
        <v>49174</v>
      </c>
      <c r="F25" s="133">
        <f t="shared" si="3"/>
        <v>982339</v>
      </c>
      <c r="G25" s="265">
        <v>2048</v>
      </c>
      <c r="H25" s="12" t="s">
        <v>40</v>
      </c>
      <c r="I25" s="267">
        <v>964181</v>
      </c>
      <c r="J25" s="267">
        <v>16110</v>
      </c>
      <c r="K25" s="11">
        <f t="shared" si="4"/>
        <v>52765</v>
      </c>
      <c r="L25" s="267">
        <v>1541</v>
      </c>
      <c r="M25" s="267">
        <v>45427</v>
      </c>
      <c r="N25" s="267">
        <v>5797</v>
      </c>
      <c r="O25" s="11">
        <f t="shared" si="5"/>
        <v>306710</v>
      </c>
      <c r="P25" s="267">
        <v>2536</v>
      </c>
      <c r="Q25" s="267">
        <v>281537</v>
      </c>
      <c r="R25" s="267">
        <v>22637</v>
      </c>
      <c r="S25" s="11">
        <f t="shared" si="6"/>
        <v>6743</v>
      </c>
      <c r="T25" s="267">
        <v>204</v>
      </c>
      <c r="U25" s="481" t="s">
        <v>775</v>
      </c>
      <c r="V25" s="12" t="s">
        <v>39</v>
      </c>
      <c r="W25" s="267">
        <v>1909</v>
      </c>
      <c r="X25" s="267">
        <v>4630</v>
      </c>
      <c r="Y25" s="11">
        <f t="shared" si="7"/>
        <v>189789</v>
      </c>
      <c r="Z25" s="267">
        <v>2156</v>
      </c>
      <c r="AA25" s="269">
        <v>187633</v>
      </c>
    </row>
    <row r="26" spans="1:27" s="36" customFormat="1" ht="29.1" customHeight="1">
      <c r="A26" s="12" t="s">
        <v>42</v>
      </c>
      <c r="B26" s="133">
        <f t="shared" si="2"/>
        <v>1351556</v>
      </c>
      <c r="C26" s="265">
        <v>6361</v>
      </c>
      <c r="D26" s="265">
        <v>1296076</v>
      </c>
      <c r="E26" s="265">
        <v>49119</v>
      </c>
      <c r="F26" s="133">
        <f t="shared" si="3"/>
        <v>985234</v>
      </c>
      <c r="G26" s="265">
        <v>2069</v>
      </c>
      <c r="H26" s="12" t="s">
        <v>43</v>
      </c>
      <c r="I26" s="267">
        <v>967022</v>
      </c>
      <c r="J26" s="267">
        <v>16143</v>
      </c>
      <c r="K26" s="11">
        <f t="shared" si="4"/>
        <v>52639</v>
      </c>
      <c r="L26" s="267">
        <v>1570</v>
      </c>
      <c r="M26" s="267">
        <v>45282</v>
      </c>
      <c r="N26" s="267">
        <v>5787</v>
      </c>
      <c r="O26" s="11">
        <f t="shared" si="5"/>
        <v>306929</v>
      </c>
      <c r="P26" s="267">
        <v>2517</v>
      </c>
      <c r="Q26" s="267">
        <v>281835</v>
      </c>
      <c r="R26" s="267">
        <v>22577</v>
      </c>
      <c r="S26" s="11">
        <f t="shared" si="6"/>
        <v>6754</v>
      </c>
      <c r="T26" s="267">
        <v>205</v>
      </c>
      <c r="U26" s="481" t="s">
        <v>44</v>
      </c>
      <c r="V26" s="134" t="s">
        <v>42</v>
      </c>
      <c r="W26" s="267">
        <v>1937</v>
      </c>
      <c r="X26" s="267">
        <v>4612</v>
      </c>
      <c r="Y26" s="11">
        <f t="shared" si="7"/>
        <v>189594</v>
      </c>
      <c r="Z26" s="267">
        <v>2157</v>
      </c>
      <c r="AA26" s="269">
        <v>187437</v>
      </c>
    </row>
    <row r="27" spans="1:27" s="36" customFormat="1" ht="29.1" customHeight="1" thickBot="1">
      <c r="A27" s="135" t="s">
        <v>45</v>
      </c>
      <c r="B27" s="124">
        <f>C27+D27+E27</f>
        <v>1353654</v>
      </c>
      <c r="C27" s="266">
        <v>6374</v>
      </c>
      <c r="D27" s="266">
        <v>1298395</v>
      </c>
      <c r="E27" s="266">
        <v>48885</v>
      </c>
      <c r="F27" s="133">
        <f t="shared" si="3"/>
        <v>987605</v>
      </c>
      <c r="G27" s="266">
        <v>2070</v>
      </c>
      <c r="H27" s="135" t="s">
        <v>186</v>
      </c>
      <c r="I27" s="268">
        <v>969445</v>
      </c>
      <c r="J27" s="268">
        <v>16090</v>
      </c>
      <c r="K27" s="13">
        <f>L27+M27+N27</f>
        <v>52381</v>
      </c>
      <c r="L27" s="268">
        <v>1549</v>
      </c>
      <c r="M27" s="268">
        <v>45055</v>
      </c>
      <c r="N27" s="268">
        <v>5777</v>
      </c>
      <c r="O27" s="13">
        <f>P27+Q27+R27</f>
        <v>306891</v>
      </c>
      <c r="P27" s="268">
        <v>2551</v>
      </c>
      <c r="Q27" s="268">
        <v>281932</v>
      </c>
      <c r="R27" s="268">
        <v>22408</v>
      </c>
      <c r="S27" s="13">
        <f>T27+W27+X27</f>
        <v>6777</v>
      </c>
      <c r="T27" s="268">
        <v>204</v>
      </c>
      <c r="U27" s="136" t="s">
        <v>46</v>
      </c>
      <c r="V27" s="137" t="s">
        <v>45</v>
      </c>
      <c r="W27" s="268">
        <v>1963</v>
      </c>
      <c r="X27" s="268">
        <v>4610</v>
      </c>
      <c r="Y27" s="13">
        <f>Z27+AA27</f>
        <v>189437</v>
      </c>
      <c r="Z27" s="268">
        <v>2152</v>
      </c>
      <c r="AA27" s="270">
        <v>187285</v>
      </c>
    </row>
    <row r="28" spans="1:27" s="561" customFormat="1" ht="11.1" customHeight="1">
      <c r="A28" s="372" t="s">
        <v>1132</v>
      </c>
      <c r="F28" s="370"/>
      <c r="G28" s="401" t="s">
        <v>1134</v>
      </c>
      <c r="H28" s="372" t="s">
        <v>1132</v>
      </c>
      <c r="K28" s="372"/>
      <c r="N28" s="401" t="s">
        <v>1133</v>
      </c>
      <c r="U28" s="401" t="s">
        <v>1136</v>
      </c>
      <c r="V28" s="372" t="s">
        <v>1132</v>
      </c>
      <c r="AA28" s="401" t="s">
        <v>1135</v>
      </c>
    </row>
    <row r="29" spans="1:27" s="561" customFormat="1" ht="11.1" customHeight="1">
      <c r="A29" s="562" t="s">
        <v>738</v>
      </c>
      <c r="B29" s="562"/>
      <c r="C29" s="562"/>
      <c r="D29" s="562"/>
      <c r="E29" s="562"/>
      <c r="F29" s="562"/>
      <c r="G29" s="562"/>
      <c r="H29" s="562" t="s">
        <v>738</v>
      </c>
      <c r="I29" s="562"/>
      <c r="J29" s="562"/>
      <c r="K29" s="562"/>
      <c r="L29" s="562"/>
      <c r="M29" s="562"/>
      <c r="N29" s="562"/>
      <c r="O29" s="562"/>
      <c r="P29" s="562"/>
      <c r="Q29" s="562"/>
      <c r="R29" s="562"/>
      <c r="S29" s="562"/>
      <c r="T29" s="562"/>
      <c r="U29" s="562"/>
      <c r="V29" s="562" t="s">
        <v>738</v>
      </c>
      <c r="W29" s="562"/>
      <c r="X29" s="562"/>
      <c r="Y29" s="562"/>
      <c r="Z29" s="562"/>
      <c r="AA29" s="562"/>
    </row>
    <row r="30" spans="1:27" s="139" customFormat="1" ht="10.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</row>
    <row r="31" spans="1:27" s="36" customFormat="1" ht="11.25">
      <c r="A31" s="65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</row>
    <row r="32" spans="1:27" s="36" customFormat="1" ht="11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</row>
    <row r="33" spans="1:27" s="36" customFormat="1" ht="11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</row>
    <row r="34" spans="1:27" s="36" customFormat="1" ht="11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11"/>
      <c r="S34" s="140"/>
      <c r="T34" s="65"/>
      <c r="U34" s="65"/>
      <c r="V34" s="65"/>
      <c r="W34" s="65"/>
      <c r="X34" s="65"/>
      <c r="Y34" s="65"/>
      <c r="Z34" s="65"/>
      <c r="AA34" s="65"/>
    </row>
    <row r="35" spans="1:27" s="36" customFormat="1" ht="11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</row>
    <row r="36" spans="1:27" s="36" customFormat="1" ht="11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s="36" customFormat="1" ht="11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</row>
    <row r="38" spans="1:27" s="36" customFormat="1" ht="11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</row>
    <row r="39" spans="1:27" s="36" customFormat="1" ht="11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</row>
    <row r="40" spans="1:27" s="36" customFormat="1" ht="11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</row>
    <row r="41" spans="1:27" s="36" customFormat="1" ht="11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</row>
    <row r="42" spans="1:27" s="36" customFormat="1" ht="11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</row>
    <row r="43" spans="1:27" s="36" customFormat="1" ht="11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</row>
    <row r="44" spans="1:27" s="36" customFormat="1" ht="11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</row>
    <row r="45" spans="1:27" s="36" customFormat="1" ht="11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</row>
    <row r="46" spans="1:27" s="36" customFormat="1" ht="11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</row>
    <row r="47" spans="1:27" s="36" customFormat="1" ht="11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</row>
    <row r="48" spans="1:27" s="36" customFormat="1" ht="11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7" s="36" customFormat="1" ht="11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</row>
    <row r="50" spans="1:27" s="36" customFormat="1" ht="11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</row>
    <row r="51" spans="1:27" s="36" customFormat="1" ht="11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</row>
    <row r="52" spans="1:27" s="36" customFormat="1" ht="11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</row>
    <row r="53" spans="1:27" s="36" customFormat="1" ht="11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7" s="36" customFormat="1" ht="11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7" s="36" customFormat="1" ht="11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7" s="36" customFormat="1" ht="11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7" s="36" customFormat="1" ht="11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7" s="36" customFormat="1" ht="11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7" s="36" customFormat="1" ht="11.2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7" s="36" customFormat="1" ht="11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  <row r="61" spans="1:27" s="36" customFormat="1" ht="11.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</row>
    <row r="62" spans="1:27" s="36" customFormat="1" ht="11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</row>
  </sheetData>
  <sheetProtection selectLockedCells="1"/>
  <mergeCells count="41">
    <mergeCell ref="A3:G3"/>
    <mergeCell ref="B6:E6"/>
    <mergeCell ref="B7:B9"/>
    <mergeCell ref="A4:G4"/>
    <mergeCell ref="F7:F9"/>
    <mergeCell ref="F6:G6"/>
    <mergeCell ref="D7:D9"/>
    <mergeCell ref="C7:C9"/>
    <mergeCell ref="G7:G9"/>
    <mergeCell ref="I7:I9"/>
    <mergeCell ref="O7:O9"/>
    <mergeCell ref="A6:A9"/>
    <mergeCell ref="L7:L9"/>
    <mergeCell ref="E7:E9"/>
    <mergeCell ref="I6:J6"/>
    <mergeCell ref="M7:M9"/>
    <mergeCell ref="J7:J9"/>
    <mergeCell ref="H3:N3"/>
    <mergeCell ref="V4:AA4"/>
    <mergeCell ref="W6:X6"/>
    <mergeCell ref="X7:X9"/>
    <mergeCell ref="R7:R9"/>
    <mergeCell ref="H6:H9"/>
    <mergeCell ref="K6:N6"/>
    <mergeCell ref="N7:N9"/>
    <mergeCell ref="T7:T9"/>
    <mergeCell ref="W7:W9"/>
    <mergeCell ref="AA7:AA9"/>
    <mergeCell ref="Y6:AA6"/>
    <mergeCell ref="V3:AA3"/>
    <mergeCell ref="O3:U3"/>
    <mergeCell ref="K7:K9"/>
    <mergeCell ref="V6:V9"/>
    <mergeCell ref="Y7:Y9"/>
    <mergeCell ref="Z7:Z9"/>
    <mergeCell ref="O6:R6"/>
    <mergeCell ref="S6:T6"/>
    <mergeCell ref="P7:P9"/>
    <mergeCell ref="Q7:Q9"/>
    <mergeCell ref="U6:U9"/>
    <mergeCell ref="S7:S9"/>
  </mergeCells>
  <phoneticPr fontId="37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firstPageNumber="405" pageOrder="overThenDown" orientation="portrait" r:id="rId1"/>
  <headerFooter scaleWithDoc="0" alignWithMargins="0"/>
  <colBreaks count="1" manualBreakCount="1">
    <brk id="14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104"/>
  <sheetViews>
    <sheetView view="pageBreakPreview" topLeftCell="S16" zoomScaleNormal="100" zoomScaleSheetLayoutView="100" workbookViewId="0">
      <selection activeCell="V34" sqref="V34"/>
    </sheetView>
  </sheetViews>
  <sheetFormatPr defaultRowHeight="14.25"/>
  <cols>
    <col min="1" max="1" width="6.875" style="377" customWidth="1"/>
    <col min="2" max="2" width="11.125" style="377" customWidth="1"/>
    <col min="3" max="8" width="10.75" style="378" customWidth="1"/>
    <col min="9" max="9" width="12.625" style="377" customWidth="1"/>
    <col min="10" max="21" width="11.625" style="378" customWidth="1"/>
    <col min="22" max="22" width="12.625" style="377" customWidth="1"/>
    <col min="23" max="23" width="6.875" style="377" customWidth="1"/>
    <col min="24" max="24" width="11.125" style="377" customWidth="1"/>
    <col min="25" max="29" width="12.875" style="379" customWidth="1"/>
    <col min="30" max="16384" width="9" style="379"/>
  </cols>
  <sheetData>
    <row r="1" spans="1:29" s="440" customFormat="1" ht="14.1" customHeight="1">
      <c r="A1" s="444"/>
      <c r="B1" s="444"/>
      <c r="C1" s="444"/>
      <c r="D1" s="444"/>
      <c r="E1" s="444"/>
      <c r="F1" s="444"/>
      <c r="G1" s="444"/>
      <c r="H1" s="443" t="s">
        <v>1053</v>
      </c>
      <c r="I1" s="442" t="s">
        <v>1054</v>
      </c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3" t="s">
        <v>1055</v>
      </c>
      <c r="W1" s="442" t="s">
        <v>1056</v>
      </c>
      <c r="X1" s="444"/>
    </row>
    <row r="2" spans="1:29" s="348" customFormat="1" ht="14.1" customHeight="1">
      <c r="A2" s="345"/>
      <c r="B2" s="345"/>
      <c r="C2" s="345"/>
      <c r="D2" s="345"/>
      <c r="E2" s="345"/>
      <c r="F2" s="345"/>
      <c r="G2" s="345"/>
      <c r="H2" s="346"/>
      <c r="I2" s="347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6"/>
      <c r="W2" s="347"/>
      <c r="X2" s="345"/>
    </row>
    <row r="3" spans="1:29" s="465" customFormat="1" ht="20.100000000000001" customHeight="1">
      <c r="A3" s="608" t="s">
        <v>397</v>
      </c>
      <c r="B3" s="608"/>
      <c r="C3" s="608"/>
      <c r="D3" s="608"/>
      <c r="E3" s="608"/>
      <c r="F3" s="608"/>
      <c r="G3" s="608"/>
      <c r="H3" s="608"/>
      <c r="I3" s="608" t="s">
        <v>398</v>
      </c>
      <c r="J3" s="608"/>
      <c r="K3" s="608"/>
      <c r="L3" s="608"/>
      <c r="M3" s="608"/>
      <c r="N3" s="608"/>
      <c r="O3" s="608"/>
      <c r="P3" s="608" t="s">
        <v>99</v>
      </c>
      <c r="Q3" s="608"/>
      <c r="R3" s="608"/>
      <c r="S3" s="608"/>
      <c r="T3" s="608"/>
      <c r="U3" s="608"/>
      <c r="V3" s="608"/>
      <c r="W3" s="608" t="s">
        <v>398</v>
      </c>
      <c r="X3" s="608"/>
      <c r="Y3" s="608"/>
      <c r="Z3" s="608"/>
      <c r="AA3" s="608"/>
      <c r="AB3" s="608"/>
      <c r="AC3" s="608"/>
    </row>
    <row r="4" spans="1:29" s="498" customFormat="1" ht="24" customHeight="1">
      <c r="A4" s="622" t="s">
        <v>100</v>
      </c>
      <c r="B4" s="622"/>
      <c r="C4" s="622"/>
      <c r="D4" s="622"/>
      <c r="E4" s="622"/>
      <c r="F4" s="622"/>
      <c r="G4" s="622"/>
      <c r="H4" s="622"/>
      <c r="I4" s="464"/>
      <c r="J4" s="464" t="s">
        <v>101</v>
      </c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622" t="s">
        <v>99</v>
      </c>
      <c r="X4" s="622"/>
      <c r="Y4" s="622"/>
      <c r="Z4" s="622"/>
      <c r="AA4" s="622"/>
      <c r="AB4" s="622"/>
      <c r="AC4" s="622"/>
    </row>
    <row r="5" spans="1:29" s="349" customFormat="1" ht="18" customHeight="1" thickBot="1">
      <c r="A5" s="349" t="s">
        <v>8</v>
      </c>
      <c r="H5" s="350" t="s">
        <v>47</v>
      </c>
      <c r="I5" s="349" t="s">
        <v>8</v>
      </c>
      <c r="J5" s="351"/>
      <c r="V5" s="350" t="s">
        <v>47</v>
      </c>
      <c r="W5" s="349" t="s">
        <v>8</v>
      </c>
      <c r="AC5" s="350" t="s">
        <v>47</v>
      </c>
    </row>
    <row r="6" spans="1:29" s="348" customFormat="1" ht="22.15" customHeight="1">
      <c r="A6" s="645" t="s">
        <v>102</v>
      </c>
      <c r="B6" s="646"/>
      <c r="C6" s="623" t="s">
        <v>1027</v>
      </c>
      <c r="D6" s="613"/>
      <c r="E6" s="613"/>
      <c r="F6" s="624"/>
      <c r="G6" s="609" t="s">
        <v>48</v>
      </c>
      <c r="H6" s="613"/>
      <c r="I6" s="614" t="s">
        <v>103</v>
      </c>
      <c r="J6" s="611" t="s">
        <v>48</v>
      </c>
      <c r="K6" s="612"/>
      <c r="L6" s="609" t="s">
        <v>49</v>
      </c>
      <c r="M6" s="613"/>
      <c r="N6" s="613"/>
      <c r="O6" s="613"/>
      <c r="P6" s="613" t="s">
        <v>50</v>
      </c>
      <c r="Q6" s="613"/>
      <c r="R6" s="613"/>
      <c r="S6" s="624"/>
      <c r="T6" s="609" t="s">
        <v>51</v>
      </c>
      <c r="U6" s="610"/>
      <c r="V6" s="636" t="s">
        <v>104</v>
      </c>
      <c r="W6" s="645" t="s">
        <v>102</v>
      </c>
      <c r="X6" s="646"/>
      <c r="Y6" s="611" t="s">
        <v>51</v>
      </c>
      <c r="Z6" s="612"/>
      <c r="AA6" s="609" t="s">
        <v>52</v>
      </c>
      <c r="AB6" s="613"/>
      <c r="AC6" s="613"/>
    </row>
    <row r="7" spans="1:29" s="348" customFormat="1" ht="13.15" customHeight="1">
      <c r="A7" s="647"/>
      <c r="B7" s="648"/>
      <c r="C7" s="620"/>
      <c r="D7" s="617" t="s">
        <v>9</v>
      </c>
      <c r="E7" s="617" t="s">
        <v>10</v>
      </c>
      <c r="F7" s="617" t="s">
        <v>11</v>
      </c>
      <c r="G7" s="631"/>
      <c r="H7" s="625" t="s">
        <v>9</v>
      </c>
      <c r="I7" s="615"/>
      <c r="J7" s="628" t="s">
        <v>10</v>
      </c>
      <c r="K7" s="617" t="s">
        <v>11</v>
      </c>
      <c r="L7" s="631"/>
      <c r="M7" s="617" t="s">
        <v>9</v>
      </c>
      <c r="N7" s="617" t="s">
        <v>10</v>
      </c>
      <c r="O7" s="625" t="s">
        <v>11</v>
      </c>
      <c r="P7" s="641"/>
      <c r="Q7" s="617" t="s">
        <v>9</v>
      </c>
      <c r="R7" s="617" t="s">
        <v>10</v>
      </c>
      <c r="S7" s="617" t="s">
        <v>11</v>
      </c>
      <c r="T7" s="631"/>
      <c r="U7" s="633" t="s">
        <v>9</v>
      </c>
      <c r="V7" s="637"/>
      <c r="W7" s="647"/>
      <c r="X7" s="648"/>
      <c r="Y7" s="628" t="s">
        <v>10</v>
      </c>
      <c r="Z7" s="617" t="s">
        <v>11</v>
      </c>
      <c r="AA7" s="631"/>
      <c r="AB7" s="617" t="s">
        <v>9</v>
      </c>
      <c r="AC7" s="625" t="s">
        <v>10</v>
      </c>
    </row>
    <row r="8" spans="1:29" s="348" customFormat="1" ht="13.15" customHeight="1">
      <c r="A8" s="647"/>
      <c r="B8" s="648"/>
      <c r="C8" s="620"/>
      <c r="D8" s="618"/>
      <c r="E8" s="618"/>
      <c r="F8" s="618"/>
      <c r="G8" s="631"/>
      <c r="H8" s="626"/>
      <c r="I8" s="615"/>
      <c r="J8" s="629"/>
      <c r="K8" s="618"/>
      <c r="L8" s="631"/>
      <c r="M8" s="618"/>
      <c r="N8" s="618"/>
      <c r="O8" s="626"/>
      <c r="P8" s="641"/>
      <c r="Q8" s="618"/>
      <c r="R8" s="618"/>
      <c r="S8" s="618"/>
      <c r="T8" s="631"/>
      <c r="U8" s="634"/>
      <c r="V8" s="637"/>
      <c r="W8" s="647"/>
      <c r="X8" s="648"/>
      <c r="Y8" s="629"/>
      <c r="Z8" s="618"/>
      <c r="AA8" s="631"/>
      <c r="AB8" s="618"/>
      <c r="AC8" s="626"/>
    </row>
    <row r="9" spans="1:29" s="348" customFormat="1" ht="13.15" customHeight="1">
      <c r="A9" s="649"/>
      <c r="B9" s="650"/>
      <c r="C9" s="621"/>
      <c r="D9" s="619"/>
      <c r="E9" s="619"/>
      <c r="F9" s="619"/>
      <c r="G9" s="632"/>
      <c r="H9" s="627"/>
      <c r="I9" s="616"/>
      <c r="J9" s="630"/>
      <c r="K9" s="619"/>
      <c r="L9" s="632"/>
      <c r="M9" s="619"/>
      <c r="N9" s="619"/>
      <c r="O9" s="627"/>
      <c r="P9" s="642"/>
      <c r="Q9" s="619"/>
      <c r="R9" s="619"/>
      <c r="S9" s="619"/>
      <c r="T9" s="632"/>
      <c r="U9" s="635"/>
      <c r="V9" s="638"/>
      <c r="W9" s="649"/>
      <c r="X9" s="650"/>
      <c r="Y9" s="630"/>
      <c r="Z9" s="619"/>
      <c r="AA9" s="632"/>
      <c r="AB9" s="619"/>
      <c r="AC9" s="627"/>
    </row>
    <row r="10" spans="1:29" s="354" customFormat="1" ht="18" customHeight="1">
      <c r="A10" s="651" t="s">
        <v>741</v>
      </c>
      <c r="B10" s="652"/>
      <c r="C10" s="352">
        <v>1172860</v>
      </c>
      <c r="D10" s="352">
        <v>5768</v>
      </c>
      <c r="E10" s="352">
        <v>1121971</v>
      </c>
      <c r="F10" s="352">
        <v>45121</v>
      </c>
      <c r="G10" s="352">
        <v>833310</v>
      </c>
      <c r="H10" s="352">
        <v>1984</v>
      </c>
      <c r="I10" s="469" t="s">
        <v>741</v>
      </c>
      <c r="J10" s="352">
        <v>815767</v>
      </c>
      <c r="K10" s="352">
        <v>15559</v>
      </c>
      <c r="L10" s="352">
        <v>57216</v>
      </c>
      <c r="M10" s="352">
        <v>1324</v>
      </c>
      <c r="N10" s="352">
        <v>50830</v>
      </c>
      <c r="O10" s="352">
        <v>5062</v>
      </c>
      <c r="P10" s="352">
        <v>276931</v>
      </c>
      <c r="Q10" s="352">
        <v>2280</v>
      </c>
      <c r="R10" s="352">
        <v>254097</v>
      </c>
      <c r="S10" s="352">
        <v>20554</v>
      </c>
      <c r="T10" s="352">
        <v>5403</v>
      </c>
      <c r="U10" s="352">
        <v>180</v>
      </c>
      <c r="V10" s="353" t="s">
        <v>741</v>
      </c>
      <c r="W10" s="651" t="s">
        <v>741</v>
      </c>
      <c r="X10" s="652"/>
      <c r="Y10" s="352">
        <v>1277</v>
      </c>
      <c r="Z10" s="352">
        <v>3946</v>
      </c>
      <c r="AA10" s="352">
        <v>184932</v>
      </c>
      <c r="AB10" s="352">
        <v>2033</v>
      </c>
      <c r="AC10" s="352">
        <v>182446</v>
      </c>
    </row>
    <row r="11" spans="1:29" s="354" customFormat="1" ht="18" customHeight="1">
      <c r="A11" s="651" t="s">
        <v>990</v>
      </c>
      <c r="B11" s="652"/>
      <c r="C11" s="352">
        <v>1210986</v>
      </c>
      <c r="D11" s="352">
        <v>5814</v>
      </c>
      <c r="E11" s="352">
        <v>1158479</v>
      </c>
      <c r="F11" s="352">
        <v>46693</v>
      </c>
      <c r="G11" s="352">
        <v>865399</v>
      </c>
      <c r="H11" s="352">
        <v>1941</v>
      </c>
      <c r="I11" s="469" t="s">
        <v>909</v>
      </c>
      <c r="J11" s="352">
        <v>847515</v>
      </c>
      <c r="K11" s="352">
        <v>15943</v>
      </c>
      <c r="L11" s="352">
        <v>56237</v>
      </c>
      <c r="M11" s="352">
        <v>1339</v>
      </c>
      <c r="N11" s="352">
        <v>49590</v>
      </c>
      <c r="O11" s="352">
        <v>5308</v>
      </c>
      <c r="P11" s="352">
        <v>283754</v>
      </c>
      <c r="Q11" s="352">
        <v>2342</v>
      </c>
      <c r="R11" s="352">
        <v>260019</v>
      </c>
      <c r="S11" s="352">
        <v>21393</v>
      </c>
      <c r="T11" s="352">
        <v>5596</v>
      </c>
      <c r="U11" s="352">
        <v>192</v>
      </c>
      <c r="V11" s="353" t="s">
        <v>909</v>
      </c>
      <c r="W11" s="651" t="s">
        <v>990</v>
      </c>
      <c r="X11" s="652"/>
      <c r="Y11" s="352">
        <v>1355</v>
      </c>
      <c r="Z11" s="352">
        <v>4049</v>
      </c>
      <c r="AA11" s="352">
        <v>187613</v>
      </c>
      <c r="AB11" s="352">
        <v>2180</v>
      </c>
      <c r="AC11" s="352">
        <v>185433</v>
      </c>
    </row>
    <row r="12" spans="1:29" s="354" customFormat="1" ht="18" customHeight="1">
      <c r="A12" s="651" t="s">
        <v>1031</v>
      </c>
      <c r="B12" s="652"/>
      <c r="C12" s="352">
        <v>1255903</v>
      </c>
      <c r="D12" s="352">
        <v>6077</v>
      </c>
      <c r="E12" s="352">
        <v>1202071</v>
      </c>
      <c r="F12" s="352">
        <v>47755</v>
      </c>
      <c r="G12" s="352">
        <v>903327</v>
      </c>
      <c r="H12" s="352">
        <v>2070</v>
      </c>
      <c r="I12" s="469" t="s">
        <v>1031</v>
      </c>
      <c r="J12" s="352">
        <v>885370</v>
      </c>
      <c r="K12" s="352">
        <v>15887</v>
      </c>
      <c r="L12" s="352">
        <v>55209</v>
      </c>
      <c r="M12" s="352">
        <v>1386</v>
      </c>
      <c r="N12" s="352">
        <v>48131</v>
      </c>
      <c r="O12" s="352">
        <v>5692</v>
      </c>
      <c r="P12" s="352">
        <v>291550</v>
      </c>
      <c r="Q12" s="352">
        <v>2421</v>
      </c>
      <c r="R12" s="352">
        <v>267106</v>
      </c>
      <c r="S12" s="352">
        <v>22023</v>
      </c>
      <c r="T12" s="352">
        <v>5817</v>
      </c>
      <c r="U12" s="352">
        <v>200</v>
      </c>
      <c r="V12" s="353" t="s">
        <v>1031</v>
      </c>
      <c r="W12" s="651" t="s">
        <v>1031</v>
      </c>
      <c r="X12" s="652"/>
      <c r="Y12" s="352">
        <v>1464</v>
      </c>
      <c r="Z12" s="352">
        <v>4153</v>
      </c>
      <c r="AA12" s="352">
        <v>186747</v>
      </c>
      <c r="AB12" s="352">
        <v>2177</v>
      </c>
      <c r="AC12" s="352">
        <v>184570</v>
      </c>
    </row>
    <row r="13" spans="1:29" s="354" customFormat="1" ht="18.75" customHeight="1">
      <c r="A13" s="651" t="s">
        <v>1032</v>
      </c>
      <c r="B13" s="652"/>
      <c r="C13" s="352">
        <v>1307515</v>
      </c>
      <c r="D13" s="352">
        <v>6192</v>
      </c>
      <c r="E13" s="352">
        <v>1252782</v>
      </c>
      <c r="F13" s="352">
        <v>48541</v>
      </c>
      <c r="G13" s="352">
        <v>947320</v>
      </c>
      <c r="H13" s="352">
        <v>2054</v>
      </c>
      <c r="I13" s="469" t="s">
        <v>1032</v>
      </c>
      <c r="J13" s="352">
        <v>929226</v>
      </c>
      <c r="K13" s="352">
        <v>16040</v>
      </c>
      <c r="L13" s="352">
        <v>53862</v>
      </c>
      <c r="M13" s="352">
        <v>1493</v>
      </c>
      <c r="N13" s="352">
        <v>46667</v>
      </c>
      <c r="O13" s="352">
        <v>5702</v>
      </c>
      <c r="P13" s="352">
        <v>300083</v>
      </c>
      <c r="Q13" s="352">
        <v>2452</v>
      </c>
      <c r="R13" s="352">
        <v>275234</v>
      </c>
      <c r="S13" s="352">
        <v>22397</v>
      </c>
      <c r="T13" s="352">
        <v>6250</v>
      </c>
      <c r="U13" s="352">
        <v>193</v>
      </c>
      <c r="V13" s="353" t="s">
        <v>1032</v>
      </c>
      <c r="W13" s="651" t="s">
        <v>1032</v>
      </c>
      <c r="X13" s="652"/>
      <c r="Y13" s="352">
        <v>1655</v>
      </c>
      <c r="Z13" s="352">
        <v>4402</v>
      </c>
      <c r="AA13" s="352">
        <v>187762</v>
      </c>
      <c r="AB13" s="352">
        <v>2149</v>
      </c>
      <c r="AC13" s="352">
        <v>185613</v>
      </c>
    </row>
    <row r="14" spans="1:29" s="357" customFormat="1" ht="18" customHeight="1">
      <c r="A14" s="643" t="s">
        <v>1098</v>
      </c>
      <c r="B14" s="644"/>
      <c r="C14" s="355">
        <f>SUM(C16:C38)</f>
        <v>1353654</v>
      </c>
      <c r="D14" s="355">
        <f>SUM(D16:D38)</f>
        <v>6374</v>
      </c>
      <c r="E14" s="355">
        <f>SUM(E16:E38)</f>
        <v>1298395</v>
      </c>
      <c r="F14" s="355">
        <f>SUM(F16:F38)</f>
        <v>48885</v>
      </c>
      <c r="G14" s="355">
        <f>H14+J14+K14</f>
        <v>987605</v>
      </c>
      <c r="H14" s="355">
        <f>SUM(H16:H38)</f>
        <v>2070</v>
      </c>
      <c r="I14" s="466" t="s">
        <v>1098</v>
      </c>
      <c r="J14" s="355">
        <f t="shared" ref="J14:U14" si="0">SUM(J16:J38)</f>
        <v>969445</v>
      </c>
      <c r="K14" s="355">
        <f t="shared" si="0"/>
        <v>16090</v>
      </c>
      <c r="L14" s="355">
        <f>SUM(L16:L38)</f>
        <v>52381</v>
      </c>
      <c r="M14" s="355">
        <f t="shared" si="0"/>
        <v>1549</v>
      </c>
      <c r="N14" s="355">
        <f t="shared" si="0"/>
        <v>45055</v>
      </c>
      <c r="O14" s="355">
        <f t="shared" si="0"/>
        <v>5777</v>
      </c>
      <c r="P14" s="355">
        <f t="shared" si="0"/>
        <v>306891</v>
      </c>
      <c r="Q14" s="355">
        <f t="shared" si="0"/>
        <v>2551</v>
      </c>
      <c r="R14" s="355">
        <f t="shared" si="0"/>
        <v>281932</v>
      </c>
      <c r="S14" s="355">
        <f t="shared" si="0"/>
        <v>22408</v>
      </c>
      <c r="T14" s="355">
        <f>SUM(T16:T38)</f>
        <v>6777</v>
      </c>
      <c r="U14" s="355">
        <f t="shared" si="0"/>
        <v>204</v>
      </c>
      <c r="V14" s="356" t="s">
        <v>1098</v>
      </c>
      <c r="W14" s="643" t="s">
        <v>1098</v>
      </c>
      <c r="X14" s="644"/>
      <c r="Y14" s="355">
        <f>SUM(Y16:Y38)</f>
        <v>1963</v>
      </c>
      <c r="Z14" s="355">
        <f>SUM(Z16:Z38)</f>
        <v>4610</v>
      </c>
      <c r="AA14" s="355">
        <f>SUM(AA16:AA38)</f>
        <v>189437</v>
      </c>
      <c r="AB14" s="355">
        <f>SUM(AB16:AB38)</f>
        <v>2152</v>
      </c>
      <c r="AC14" s="355">
        <f>SUM(AC16:AC38)</f>
        <v>187285</v>
      </c>
    </row>
    <row r="15" spans="1:29" s="354" customFormat="1" ht="12" customHeight="1">
      <c r="B15" s="358"/>
      <c r="C15" s="352"/>
      <c r="D15" s="352"/>
      <c r="E15" s="352"/>
      <c r="F15" s="352"/>
      <c r="G15" s="352"/>
      <c r="H15" s="352"/>
      <c r="I15" s="358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9"/>
      <c r="X15" s="358"/>
      <c r="Y15" s="352"/>
      <c r="Z15" s="352"/>
      <c r="AA15" s="352"/>
      <c r="AB15" s="352"/>
      <c r="AC15" s="352"/>
    </row>
    <row r="16" spans="1:29" s="354" customFormat="1" ht="18" customHeight="1">
      <c r="A16" s="354" t="s">
        <v>53</v>
      </c>
      <c r="B16" s="360" t="s">
        <v>54</v>
      </c>
      <c r="C16" s="352">
        <f>SUM(D16:F16)</f>
        <v>251935</v>
      </c>
      <c r="D16" s="352">
        <f t="shared" ref="D16:D38" si="1">SUM(H16,M16,Q16,U16)</f>
        <v>673</v>
      </c>
      <c r="E16" s="352">
        <f>SUM(J16,N16,R16,Y16)</f>
        <v>238348</v>
      </c>
      <c r="F16" s="352">
        <f>SUM(K16,O16,S16,Z16)</f>
        <v>12914</v>
      </c>
      <c r="G16" s="352">
        <f>H16+J16+K16</f>
        <v>201044</v>
      </c>
      <c r="H16" s="344">
        <v>242</v>
      </c>
      <c r="I16" s="358" t="s">
        <v>53</v>
      </c>
      <c r="J16" s="361">
        <v>196641</v>
      </c>
      <c r="K16" s="361">
        <v>4161</v>
      </c>
      <c r="L16" s="352">
        <f>SUM(M16:O16)</f>
        <v>8921</v>
      </c>
      <c r="M16" s="344">
        <v>147</v>
      </c>
      <c r="N16" s="344">
        <v>7495</v>
      </c>
      <c r="O16" s="344">
        <v>1279</v>
      </c>
      <c r="P16" s="352">
        <f>SUM(Q16:S16)</f>
        <v>39620</v>
      </c>
      <c r="Q16" s="344">
        <v>262</v>
      </c>
      <c r="R16" s="344">
        <v>33923</v>
      </c>
      <c r="S16" s="344">
        <v>5435</v>
      </c>
      <c r="T16" s="352">
        <f>U16+Y16+Z16</f>
        <v>2350</v>
      </c>
      <c r="U16" s="344">
        <v>22</v>
      </c>
      <c r="V16" s="362" t="s">
        <v>54</v>
      </c>
      <c r="W16" s="354" t="s">
        <v>53</v>
      </c>
      <c r="X16" s="360" t="s">
        <v>54</v>
      </c>
      <c r="Y16" s="363">
        <v>289</v>
      </c>
      <c r="Z16" s="363">
        <v>2039</v>
      </c>
      <c r="AA16" s="352">
        <f>SUM(AB16:AC16)</f>
        <v>25171</v>
      </c>
      <c r="AB16" s="344">
        <v>281</v>
      </c>
      <c r="AC16" s="344">
        <v>24890</v>
      </c>
    </row>
    <row r="17" spans="1:29" s="354" customFormat="1" ht="18" customHeight="1">
      <c r="A17" s="354" t="s">
        <v>55</v>
      </c>
      <c r="B17" s="360" t="s">
        <v>56</v>
      </c>
      <c r="C17" s="352">
        <f t="shared" ref="C17:C38" si="2">SUM(D17:F17)</f>
        <v>134852</v>
      </c>
      <c r="D17" s="352">
        <f t="shared" si="1"/>
        <v>497</v>
      </c>
      <c r="E17" s="352">
        <f t="shared" ref="E17:E38" si="3">SUM(J17,N17,R17,Y17)</f>
        <v>129200</v>
      </c>
      <c r="F17" s="352">
        <f t="shared" ref="F17:F38" si="4">SUM(K17,O17,S17,Z17)</f>
        <v>5155</v>
      </c>
      <c r="G17" s="352">
        <f t="shared" ref="G17:G38" si="5">H17+J17+K17</f>
        <v>101495</v>
      </c>
      <c r="H17" s="344">
        <v>154</v>
      </c>
      <c r="I17" s="358" t="s">
        <v>55</v>
      </c>
      <c r="J17" s="364">
        <v>99173</v>
      </c>
      <c r="K17" s="361">
        <v>2168</v>
      </c>
      <c r="L17" s="352">
        <f t="shared" ref="L17:L38" si="6">SUM(M17:O17)</f>
        <v>5533</v>
      </c>
      <c r="M17" s="344">
        <v>127</v>
      </c>
      <c r="N17" s="344">
        <v>4806</v>
      </c>
      <c r="O17" s="344">
        <v>600</v>
      </c>
      <c r="P17" s="352">
        <f t="shared" ref="P17:P38" si="7">SUM(Q17:S17)</f>
        <v>27224</v>
      </c>
      <c r="Q17" s="344">
        <v>204</v>
      </c>
      <c r="R17" s="344">
        <v>25031</v>
      </c>
      <c r="S17" s="344">
        <v>1989</v>
      </c>
      <c r="T17" s="352">
        <f t="shared" ref="T17:T38" si="8">U17+Y17+Z17</f>
        <v>600</v>
      </c>
      <c r="U17" s="344">
        <v>12</v>
      </c>
      <c r="V17" s="362" t="s">
        <v>56</v>
      </c>
      <c r="W17" s="354" t="s">
        <v>55</v>
      </c>
      <c r="X17" s="360" t="s">
        <v>56</v>
      </c>
      <c r="Y17" s="363">
        <v>190</v>
      </c>
      <c r="Z17" s="363">
        <v>398</v>
      </c>
      <c r="AA17" s="352">
        <f>SUM(AB17:AC17)</f>
        <v>14996</v>
      </c>
      <c r="AB17" s="344">
        <v>147</v>
      </c>
      <c r="AC17" s="344">
        <v>14849</v>
      </c>
    </row>
    <row r="18" spans="1:29" s="354" customFormat="1" ht="18" customHeight="1">
      <c r="A18" s="354" t="s">
        <v>57</v>
      </c>
      <c r="B18" s="360" t="s">
        <v>58</v>
      </c>
      <c r="C18" s="352">
        <f t="shared" si="2"/>
        <v>68562</v>
      </c>
      <c r="D18" s="352">
        <f t="shared" si="1"/>
        <v>321</v>
      </c>
      <c r="E18" s="352">
        <f t="shared" si="3"/>
        <v>66487</v>
      </c>
      <c r="F18" s="352">
        <f t="shared" si="4"/>
        <v>1754</v>
      </c>
      <c r="G18" s="352">
        <f t="shared" si="5"/>
        <v>48752</v>
      </c>
      <c r="H18" s="344">
        <v>109</v>
      </c>
      <c r="I18" s="358" t="s">
        <v>57</v>
      </c>
      <c r="J18" s="364">
        <v>48000</v>
      </c>
      <c r="K18" s="361">
        <v>643</v>
      </c>
      <c r="L18" s="352">
        <f t="shared" si="6"/>
        <v>2666</v>
      </c>
      <c r="M18" s="344">
        <v>78</v>
      </c>
      <c r="N18" s="344">
        <v>2345</v>
      </c>
      <c r="O18" s="344">
        <v>243</v>
      </c>
      <c r="P18" s="352">
        <f t="shared" si="7"/>
        <v>16958</v>
      </c>
      <c r="Q18" s="344">
        <v>126</v>
      </c>
      <c r="R18" s="344">
        <v>16044</v>
      </c>
      <c r="S18" s="344">
        <v>788</v>
      </c>
      <c r="T18" s="352">
        <f t="shared" si="8"/>
        <v>186</v>
      </c>
      <c r="U18" s="344">
        <v>8</v>
      </c>
      <c r="V18" s="362" t="s">
        <v>58</v>
      </c>
      <c r="W18" s="354" t="s">
        <v>57</v>
      </c>
      <c r="X18" s="360" t="s">
        <v>58</v>
      </c>
      <c r="Y18" s="363">
        <v>98</v>
      </c>
      <c r="Z18" s="363">
        <v>80</v>
      </c>
      <c r="AA18" s="352">
        <f t="shared" ref="AA18:AA38" si="9">SUM(AB18:AC18)</f>
        <v>10437</v>
      </c>
      <c r="AB18" s="344">
        <v>97</v>
      </c>
      <c r="AC18" s="344">
        <v>10340</v>
      </c>
    </row>
    <row r="19" spans="1:29" s="354" customFormat="1" ht="18" customHeight="1">
      <c r="A19" s="354" t="s">
        <v>59</v>
      </c>
      <c r="B19" s="360" t="s">
        <v>60</v>
      </c>
      <c r="C19" s="352">
        <f t="shared" si="2"/>
        <v>80348</v>
      </c>
      <c r="D19" s="352">
        <f t="shared" si="1"/>
        <v>526</v>
      </c>
      <c r="E19" s="352">
        <f t="shared" si="3"/>
        <v>77276</v>
      </c>
      <c r="F19" s="352">
        <f t="shared" si="4"/>
        <v>2546</v>
      </c>
      <c r="G19" s="352">
        <f t="shared" si="5"/>
        <v>57152</v>
      </c>
      <c r="H19" s="344">
        <v>148</v>
      </c>
      <c r="I19" s="358" t="s">
        <v>59</v>
      </c>
      <c r="J19" s="364">
        <v>56113</v>
      </c>
      <c r="K19" s="361">
        <v>891</v>
      </c>
      <c r="L19" s="352">
        <f t="shared" si="6"/>
        <v>3090</v>
      </c>
      <c r="M19" s="344">
        <v>140</v>
      </c>
      <c r="N19" s="344">
        <v>2643</v>
      </c>
      <c r="O19" s="344">
        <v>307</v>
      </c>
      <c r="P19" s="352">
        <f t="shared" si="7"/>
        <v>19791</v>
      </c>
      <c r="Q19" s="344">
        <v>208</v>
      </c>
      <c r="R19" s="344">
        <v>18409</v>
      </c>
      <c r="S19" s="344">
        <v>1174</v>
      </c>
      <c r="T19" s="352">
        <f t="shared" si="8"/>
        <v>315</v>
      </c>
      <c r="U19" s="344">
        <v>30</v>
      </c>
      <c r="V19" s="362" t="s">
        <v>60</v>
      </c>
      <c r="W19" s="354" t="s">
        <v>59</v>
      </c>
      <c r="X19" s="360" t="s">
        <v>60</v>
      </c>
      <c r="Y19" s="363">
        <v>111</v>
      </c>
      <c r="Z19" s="363">
        <v>174</v>
      </c>
      <c r="AA19" s="352">
        <f t="shared" si="9"/>
        <v>10661</v>
      </c>
      <c r="AB19" s="344">
        <v>140</v>
      </c>
      <c r="AC19" s="344">
        <v>10521</v>
      </c>
    </row>
    <row r="20" spans="1:29" s="354" customFormat="1" ht="18" customHeight="1">
      <c r="A20" s="354" t="s">
        <v>61</v>
      </c>
      <c r="B20" s="360" t="s">
        <v>62</v>
      </c>
      <c r="C20" s="352">
        <f t="shared" si="2"/>
        <v>200343</v>
      </c>
      <c r="D20" s="352">
        <f t="shared" si="1"/>
        <v>439</v>
      </c>
      <c r="E20" s="352">
        <f t="shared" si="3"/>
        <v>192380</v>
      </c>
      <c r="F20" s="352">
        <f t="shared" si="4"/>
        <v>7524</v>
      </c>
      <c r="G20" s="352">
        <f t="shared" si="5"/>
        <v>162326</v>
      </c>
      <c r="H20" s="344">
        <v>156</v>
      </c>
      <c r="I20" s="358" t="s">
        <v>61</v>
      </c>
      <c r="J20" s="364">
        <v>158952</v>
      </c>
      <c r="K20" s="361">
        <v>3218</v>
      </c>
      <c r="L20" s="352">
        <f t="shared" si="6"/>
        <v>8067</v>
      </c>
      <c r="M20" s="344">
        <v>95</v>
      </c>
      <c r="N20" s="344">
        <v>7103</v>
      </c>
      <c r="O20" s="344">
        <v>869</v>
      </c>
      <c r="P20" s="352">
        <f t="shared" si="7"/>
        <v>29442</v>
      </c>
      <c r="Q20" s="344">
        <v>180</v>
      </c>
      <c r="R20" s="344">
        <v>26184</v>
      </c>
      <c r="S20" s="344">
        <v>3078</v>
      </c>
      <c r="T20" s="352">
        <f t="shared" si="8"/>
        <v>508</v>
      </c>
      <c r="U20" s="344">
        <v>8</v>
      </c>
      <c r="V20" s="362" t="s">
        <v>62</v>
      </c>
      <c r="W20" s="354" t="s">
        <v>61</v>
      </c>
      <c r="X20" s="360" t="s">
        <v>62</v>
      </c>
      <c r="Y20" s="363">
        <v>141</v>
      </c>
      <c r="Z20" s="363">
        <v>359</v>
      </c>
      <c r="AA20" s="352">
        <f t="shared" si="9"/>
        <v>16156</v>
      </c>
      <c r="AB20" s="344">
        <v>147</v>
      </c>
      <c r="AC20" s="344">
        <v>16009</v>
      </c>
    </row>
    <row r="21" spans="1:29" s="354" customFormat="1" ht="18" customHeight="1">
      <c r="A21" s="354" t="s">
        <v>63</v>
      </c>
      <c r="B21" s="360" t="s">
        <v>64</v>
      </c>
      <c r="C21" s="352">
        <f t="shared" si="2"/>
        <v>54275</v>
      </c>
      <c r="D21" s="352">
        <f t="shared" si="1"/>
        <v>310</v>
      </c>
      <c r="E21" s="352">
        <f t="shared" si="3"/>
        <v>52413</v>
      </c>
      <c r="F21" s="352">
        <f t="shared" si="4"/>
        <v>1552</v>
      </c>
      <c r="G21" s="352">
        <f t="shared" si="5"/>
        <v>36721</v>
      </c>
      <c r="H21" s="344">
        <v>93</v>
      </c>
      <c r="I21" s="358" t="s">
        <v>63</v>
      </c>
      <c r="J21" s="364">
        <v>36067</v>
      </c>
      <c r="K21" s="361">
        <v>561</v>
      </c>
      <c r="L21" s="352">
        <f t="shared" si="6"/>
        <v>2158</v>
      </c>
      <c r="M21" s="344">
        <v>58</v>
      </c>
      <c r="N21" s="344">
        <v>1930</v>
      </c>
      <c r="O21" s="344">
        <v>170</v>
      </c>
      <c r="P21" s="352">
        <f t="shared" si="7"/>
        <v>15157</v>
      </c>
      <c r="Q21" s="344">
        <v>137</v>
      </c>
      <c r="R21" s="344">
        <v>14325</v>
      </c>
      <c r="S21" s="344">
        <v>695</v>
      </c>
      <c r="T21" s="352">
        <f t="shared" si="8"/>
        <v>239</v>
      </c>
      <c r="U21" s="344">
        <v>22</v>
      </c>
      <c r="V21" s="362" t="s">
        <v>64</v>
      </c>
      <c r="W21" s="354" t="s">
        <v>63</v>
      </c>
      <c r="X21" s="360" t="s">
        <v>64</v>
      </c>
      <c r="Y21" s="363">
        <v>91</v>
      </c>
      <c r="Z21" s="363">
        <v>126</v>
      </c>
      <c r="AA21" s="352">
        <f t="shared" si="9"/>
        <v>7588</v>
      </c>
      <c r="AB21" s="344">
        <v>85</v>
      </c>
      <c r="AC21" s="344">
        <v>7503</v>
      </c>
    </row>
    <row r="22" spans="1:29" s="354" customFormat="1" ht="18" customHeight="1">
      <c r="A22" s="354" t="s">
        <v>65</v>
      </c>
      <c r="B22" s="360" t="s">
        <v>66</v>
      </c>
      <c r="C22" s="352">
        <f t="shared" si="2"/>
        <v>56038</v>
      </c>
      <c r="D22" s="352">
        <f t="shared" si="1"/>
        <v>238</v>
      </c>
      <c r="E22" s="352">
        <f t="shared" si="3"/>
        <v>53126</v>
      </c>
      <c r="F22" s="352">
        <f t="shared" si="4"/>
        <v>2674</v>
      </c>
      <c r="G22" s="352">
        <f t="shared" si="5"/>
        <v>36703</v>
      </c>
      <c r="H22" s="344">
        <v>74</v>
      </c>
      <c r="I22" s="358" t="s">
        <v>65</v>
      </c>
      <c r="J22" s="364">
        <v>36126</v>
      </c>
      <c r="K22" s="361">
        <v>503</v>
      </c>
      <c r="L22" s="352">
        <f t="shared" si="6"/>
        <v>2305</v>
      </c>
      <c r="M22" s="344">
        <v>66</v>
      </c>
      <c r="N22" s="344">
        <v>1963</v>
      </c>
      <c r="O22" s="344">
        <v>276</v>
      </c>
      <c r="P22" s="352">
        <f t="shared" si="7"/>
        <v>16596</v>
      </c>
      <c r="Q22" s="344">
        <v>88</v>
      </c>
      <c r="R22" s="344">
        <v>14936</v>
      </c>
      <c r="S22" s="344">
        <v>1572</v>
      </c>
      <c r="T22" s="352">
        <f t="shared" si="8"/>
        <v>434</v>
      </c>
      <c r="U22" s="344">
        <v>10</v>
      </c>
      <c r="V22" s="362" t="s">
        <v>66</v>
      </c>
      <c r="W22" s="354" t="s">
        <v>65</v>
      </c>
      <c r="X22" s="360" t="s">
        <v>66</v>
      </c>
      <c r="Y22" s="363">
        <v>101</v>
      </c>
      <c r="Z22" s="363">
        <v>323</v>
      </c>
      <c r="AA22" s="352">
        <f t="shared" si="9"/>
        <v>9347</v>
      </c>
      <c r="AB22" s="344">
        <v>90</v>
      </c>
      <c r="AC22" s="344">
        <v>9257</v>
      </c>
    </row>
    <row r="23" spans="1:29" s="354" customFormat="1" ht="18" customHeight="1">
      <c r="A23" s="354" t="s">
        <v>67</v>
      </c>
      <c r="B23" s="360" t="s">
        <v>68</v>
      </c>
      <c r="C23" s="352">
        <f t="shared" si="2"/>
        <v>50825</v>
      </c>
      <c r="D23" s="352">
        <f t="shared" si="1"/>
        <v>342</v>
      </c>
      <c r="E23" s="352">
        <f t="shared" si="3"/>
        <v>48664</v>
      </c>
      <c r="F23" s="352">
        <f t="shared" si="4"/>
        <v>1819</v>
      </c>
      <c r="G23" s="352">
        <f t="shared" si="5"/>
        <v>31640</v>
      </c>
      <c r="H23" s="344">
        <v>92</v>
      </c>
      <c r="I23" s="358" t="s">
        <v>67</v>
      </c>
      <c r="J23" s="364">
        <v>31068</v>
      </c>
      <c r="K23" s="361">
        <v>480</v>
      </c>
      <c r="L23" s="352">
        <f t="shared" si="6"/>
        <v>2123</v>
      </c>
      <c r="M23" s="344">
        <v>91</v>
      </c>
      <c r="N23" s="344">
        <v>1755</v>
      </c>
      <c r="O23" s="344">
        <v>277</v>
      </c>
      <c r="P23" s="352">
        <f t="shared" si="7"/>
        <v>16840</v>
      </c>
      <c r="Q23" s="344">
        <v>150</v>
      </c>
      <c r="R23" s="344">
        <v>15770</v>
      </c>
      <c r="S23" s="344">
        <v>920</v>
      </c>
      <c r="T23" s="352">
        <f t="shared" si="8"/>
        <v>222</v>
      </c>
      <c r="U23" s="344">
        <v>9</v>
      </c>
      <c r="V23" s="362" t="s">
        <v>68</v>
      </c>
      <c r="W23" s="354" t="s">
        <v>67</v>
      </c>
      <c r="X23" s="360" t="s">
        <v>68</v>
      </c>
      <c r="Y23" s="363">
        <v>71</v>
      </c>
      <c r="Z23" s="363">
        <v>142</v>
      </c>
      <c r="AA23" s="352">
        <f t="shared" si="9"/>
        <v>16458</v>
      </c>
      <c r="AB23" s="344">
        <v>116</v>
      </c>
      <c r="AC23" s="344">
        <v>16342</v>
      </c>
    </row>
    <row r="24" spans="1:29" s="354" customFormat="1" ht="18" customHeight="1">
      <c r="A24" s="354" t="s">
        <v>69</v>
      </c>
      <c r="B24" s="360" t="s">
        <v>70</v>
      </c>
      <c r="C24" s="352">
        <f t="shared" si="2"/>
        <v>34419</v>
      </c>
      <c r="D24" s="352">
        <f t="shared" si="1"/>
        <v>253</v>
      </c>
      <c r="E24" s="352">
        <f t="shared" si="3"/>
        <v>33387</v>
      </c>
      <c r="F24" s="352">
        <f t="shared" si="4"/>
        <v>779</v>
      </c>
      <c r="G24" s="352">
        <f t="shared" si="5"/>
        <v>23250</v>
      </c>
      <c r="H24" s="344">
        <v>70</v>
      </c>
      <c r="I24" s="358" t="s">
        <v>69</v>
      </c>
      <c r="J24" s="364">
        <v>22798</v>
      </c>
      <c r="K24" s="361">
        <v>382</v>
      </c>
      <c r="L24" s="352">
        <f t="shared" si="6"/>
        <v>1568</v>
      </c>
      <c r="M24" s="344">
        <v>57</v>
      </c>
      <c r="N24" s="344">
        <v>1389</v>
      </c>
      <c r="O24" s="344">
        <v>122</v>
      </c>
      <c r="P24" s="352">
        <f t="shared" si="7"/>
        <v>9498</v>
      </c>
      <c r="Q24" s="344">
        <v>117</v>
      </c>
      <c r="R24" s="344">
        <v>9159</v>
      </c>
      <c r="S24" s="344">
        <v>222</v>
      </c>
      <c r="T24" s="352">
        <f t="shared" si="8"/>
        <v>103</v>
      </c>
      <c r="U24" s="344">
        <v>9</v>
      </c>
      <c r="V24" s="362" t="s">
        <v>70</v>
      </c>
      <c r="W24" s="354" t="s">
        <v>69</v>
      </c>
      <c r="X24" s="360" t="s">
        <v>70</v>
      </c>
      <c r="Y24" s="363">
        <v>41</v>
      </c>
      <c r="Z24" s="363">
        <v>53</v>
      </c>
      <c r="AA24" s="352">
        <f t="shared" si="9"/>
        <v>6473</v>
      </c>
      <c r="AB24" s="344">
        <v>68</v>
      </c>
      <c r="AC24" s="344">
        <v>6405</v>
      </c>
    </row>
    <row r="25" spans="1:29" s="354" customFormat="1" ht="17.649999999999999" customHeight="1">
      <c r="A25" s="354" t="s">
        <v>71</v>
      </c>
      <c r="B25" s="360" t="s">
        <v>72</v>
      </c>
      <c r="C25" s="352">
        <f t="shared" si="2"/>
        <v>128333</v>
      </c>
      <c r="D25" s="352">
        <f t="shared" si="1"/>
        <v>388</v>
      </c>
      <c r="E25" s="352">
        <f t="shared" si="3"/>
        <v>123734</v>
      </c>
      <c r="F25" s="352">
        <f t="shared" si="4"/>
        <v>4211</v>
      </c>
      <c r="G25" s="352">
        <f t="shared" si="5"/>
        <v>98329</v>
      </c>
      <c r="H25" s="344">
        <v>118</v>
      </c>
      <c r="I25" s="358" t="s">
        <v>71</v>
      </c>
      <c r="J25" s="364">
        <v>96936</v>
      </c>
      <c r="K25" s="361">
        <v>1275</v>
      </c>
      <c r="L25" s="352">
        <f t="shared" si="6"/>
        <v>4320</v>
      </c>
      <c r="M25" s="344">
        <v>128</v>
      </c>
      <c r="N25" s="344">
        <v>3804</v>
      </c>
      <c r="O25" s="344">
        <v>388</v>
      </c>
      <c r="P25" s="352">
        <f t="shared" si="7"/>
        <v>25031</v>
      </c>
      <c r="Q25" s="344">
        <v>134</v>
      </c>
      <c r="R25" s="344">
        <v>22681</v>
      </c>
      <c r="S25" s="344">
        <v>2216</v>
      </c>
      <c r="T25" s="352">
        <f t="shared" si="8"/>
        <v>653</v>
      </c>
      <c r="U25" s="344">
        <v>8</v>
      </c>
      <c r="V25" s="362" t="s">
        <v>72</v>
      </c>
      <c r="W25" s="354" t="s">
        <v>71</v>
      </c>
      <c r="X25" s="360" t="s">
        <v>72</v>
      </c>
      <c r="Y25" s="363">
        <v>313</v>
      </c>
      <c r="Z25" s="363">
        <v>332</v>
      </c>
      <c r="AA25" s="352">
        <f t="shared" si="9"/>
        <v>13099</v>
      </c>
      <c r="AB25" s="344">
        <v>154</v>
      </c>
      <c r="AC25" s="344">
        <v>12945</v>
      </c>
    </row>
    <row r="26" spans="1:29" s="354" customFormat="1" ht="17.649999999999999" customHeight="1">
      <c r="A26" s="354" t="s">
        <v>73</v>
      </c>
      <c r="B26" s="360" t="s">
        <v>74</v>
      </c>
      <c r="C26" s="352">
        <f t="shared" si="2"/>
        <v>13709</v>
      </c>
      <c r="D26" s="352">
        <f t="shared" si="1"/>
        <v>106</v>
      </c>
      <c r="E26" s="352">
        <f t="shared" si="3"/>
        <v>13354</v>
      </c>
      <c r="F26" s="352">
        <f t="shared" si="4"/>
        <v>249</v>
      </c>
      <c r="G26" s="352">
        <f t="shared" si="5"/>
        <v>8251</v>
      </c>
      <c r="H26" s="344">
        <v>41</v>
      </c>
      <c r="I26" s="358" t="s">
        <v>73</v>
      </c>
      <c r="J26" s="364">
        <v>8172</v>
      </c>
      <c r="K26" s="361">
        <v>38</v>
      </c>
      <c r="L26" s="352">
        <f t="shared" si="6"/>
        <v>512</v>
      </c>
      <c r="M26" s="344">
        <v>36</v>
      </c>
      <c r="N26" s="344">
        <v>456</v>
      </c>
      <c r="O26" s="344">
        <v>20</v>
      </c>
      <c r="P26" s="352">
        <f t="shared" si="7"/>
        <v>4906</v>
      </c>
      <c r="Q26" s="344">
        <v>28</v>
      </c>
      <c r="R26" s="344">
        <v>4699</v>
      </c>
      <c r="S26" s="344">
        <v>179</v>
      </c>
      <c r="T26" s="352">
        <f t="shared" si="8"/>
        <v>40</v>
      </c>
      <c r="U26" s="344">
        <v>1</v>
      </c>
      <c r="V26" s="362" t="s">
        <v>74</v>
      </c>
      <c r="W26" s="354" t="s">
        <v>73</v>
      </c>
      <c r="X26" s="360" t="s">
        <v>74</v>
      </c>
      <c r="Y26" s="363">
        <v>27</v>
      </c>
      <c r="Z26" s="363">
        <v>12</v>
      </c>
      <c r="AA26" s="352">
        <f t="shared" si="9"/>
        <v>3082</v>
      </c>
      <c r="AB26" s="344">
        <v>37</v>
      </c>
      <c r="AC26" s="344">
        <v>3045</v>
      </c>
    </row>
    <row r="27" spans="1:29" s="354" customFormat="1" ht="17.649999999999999" customHeight="1">
      <c r="A27" s="354" t="s">
        <v>75</v>
      </c>
      <c r="B27" s="360" t="s">
        <v>76</v>
      </c>
      <c r="C27" s="352">
        <f t="shared" si="2"/>
        <v>28812</v>
      </c>
      <c r="D27" s="352">
        <f t="shared" si="1"/>
        <v>275</v>
      </c>
      <c r="E27" s="352">
        <f t="shared" si="3"/>
        <v>27549</v>
      </c>
      <c r="F27" s="352">
        <f t="shared" si="4"/>
        <v>988</v>
      </c>
      <c r="G27" s="352">
        <f t="shared" si="5"/>
        <v>16050</v>
      </c>
      <c r="H27" s="344">
        <v>63</v>
      </c>
      <c r="I27" s="358" t="s">
        <v>75</v>
      </c>
      <c r="J27" s="364">
        <v>15867</v>
      </c>
      <c r="K27" s="361">
        <v>120</v>
      </c>
      <c r="L27" s="352">
        <f t="shared" si="6"/>
        <v>1078</v>
      </c>
      <c r="M27" s="344">
        <v>83</v>
      </c>
      <c r="N27" s="344">
        <v>928</v>
      </c>
      <c r="O27" s="344">
        <v>67</v>
      </c>
      <c r="P27" s="352">
        <f t="shared" si="7"/>
        <v>11520</v>
      </c>
      <c r="Q27" s="344">
        <v>121</v>
      </c>
      <c r="R27" s="344">
        <v>10701</v>
      </c>
      <c r="S27" s="344">
        <v>698</v>
      </c>
      <c r="T27" s="352">
        <f t="shared" si="8"/>
        <v>164</v>
      </c>
      <c r="U27" s="344">
        <v>8</v>
      </c>
      <c r="V27" s="362" t="s">
        <v>76</v>
      </c>
      <c r="W27" s="354" t="s">
        <v>75</v>
      </c>
      <c r="X27" s="360" t="s">
        <v>76</v>
      </c>
      <c r="Y27" s="363">
        <v>53</v>
      </c>
      <c r="Z27" s="363">
        <v>103</v>
      </c>
      <c r="AA27" s="352">
        <f t="shared" si="9"/>
        <v>7218</v>
      </c>
      <c r="AB27" s="344">
        <v>67</v>
      </c>
      <c r="AC27" s="344">
        <v>7151</v>
      </c>
    </row>
    <row r="28" spans="1:29" s="354" customFormat="1" ht="17.649999999999999" customHeight="1">
      <c r="A28" s="354" t="s">
        <v>77</v>
      </c>
      <c r="B28" s="360" t="s">
        <v>78</v>
      </c>
      <c r="C28" s="352">
        <f t="shared" si="2"/>
        <v>14348</v>
      </c>
      <c r="D28" s="352">
        <f t="shared" si="1"/>
        <v>186</v>
      </c>
      <c r="E28" s="352">
        <f t="shared" si="3"/>
        <v>13957</v>
      </c>
      <c r="F28" s="352">
        <f t="shared" si="4"/>
        <v>205</v>
      </c>
      <c r="G28" s="352">
        <f t="shared" si="5"/>
        <v>8407</v>
      </c>
      <c r="H28" s="344">
        <v>55</v>
      </c>
      <c r="I28" s="358" t="s">
        <v>77</v>
      </c>
      <c r="J28" s="364">
        <v>8302</v>
      </c>
      <c r="K28" s="361">
        <v>50</v>
      </c>
      <c r="L28" s="352">
        <f t="shared" si="6"/>
        <v>521</v>
      </c>
      <c r="M28" s="344">
        <v>61</v>
      </c>
      <c r="N28" s="344">
        <v>417</v>
      </c>
      <c r="O28" s="344">
        <v>43</v>
      </c>
      <c r="P28" s="352">
        <f t="shared" si="7"/>
        <v>5376</v>
      </c>
      <c r="Q28" s="344">
        <v>68</v>
      </c>
      <c r="R28" s="344">
        <v>5206</v>
      </c>
      <c r="S28" s="344">
        <v>102</v>
      </c>
      <c r="T28" s="352">
        <f t="shared" si="8"/>
        <v>44</v>
      </c>
      <c r="U28" s="344">
        <v>2</v>
      </c>
      <c r="V28" s="362" t="s">
        <v>78</v>
      </c>
      <c r="W28" s="354" t="s">
        <v>77</v>
      </c>
      <c r="X28" s="360" t="s">
        <v>78</v>
      </c>
      <c r="Y28" s="363">
        <v>32</v>
      </c>
      <c r="Z28" s="363">
        <v>10</v>
      </c>
      <c r="AA28" s="352">
        <f t="shared" si="9"/>
        <v>1919</v>
      </c>
      <c r="AB28" s="344">
        <v>57</v>
      </c>
      <c r="AC28" s="344">
        <v>1862</v>
      </c>
    </row>
    <row r="29" spans="1:29" s="354" customFormat="1" ht="17.649999999999999" customHeight="1">
      <c r="A29" s="354" t="s">
        <v>79</v>
      </c>
      <c r="B29" s="360" t="s">
        <v>80</v>
      </c>
      <c r="C29" s="352">
        <f t="shared" si="2"/>
        <v>8848</v>
      </c>
      <c r="D29" s="352">
        <f t="shared" si="1"/>
        <v>125</v>
      </c>
      <c r="E29" s="352">
        <f t="shared" si="3"/>
        <v>8625</v>
      </c>
      <c r="F29" s="352">
        <f t="shared" si="4"/>
        <v>98</v>
      </c>
      <c r="G29" s="352">
        <f t="shared" si="5"/>
        <v>5021</v>
      </c>
      <c r="H29" s="344">
        <v>42</v>
      </c>
      <c r="I29" s="358" t="s">
        <v>79</v>
      </c>
      <c r="J29" s="364">
        <v>4946</v>
      </c>
      <c r="K29" s="361">
        <v>33</v>
      </c>
      <c r="L29" s="352">
        <f t="shared" si="6"/>
        <v>328</v>
      </c>
      <c r="M29" s="344">
        <v>31</v>
      </c>
      <c r="N29" s="344">
        <v>277</v>
      </c>
      <c r="O29" s="344">
        <v>20</v>
      </c>
      <c r="P29" s="352">
        <f t="shared" si="7"/>
        <v>3474</v>
      </c>
      <c r="Q29" s="344">
        <v>51</v>
      </c>
      <c r="R29" s="344">
        <v>3380</v>
      </c>
      <c r="S29" s="344">
        <v>43</v>
      </c>
      <c r="T29" s="352">
        <f t="shared" si="8"/>
        <v>25</v>
      </c>
      <c r="U29" s="344">
        <v>1</v>
      </c>
      <c r="V29" s="362" t="s">
        <v>80</v>
      </c>
      <c r="W29" s="354" t="s">
        <v>79</v>
      </c>
      <c r="X29" s="360" t="s">
        <v>80</v>
      </c>
      <c r="Y29" s="363">
        <v>22</v>
      </c>
      <c r="Z29" s="363">
        <v>2</v>
      </c>
      <c r="AA29" s="352">
        <f t="shared" si="9"/>
        <v>1985</v>
      </c>
      <c r="AB29" s="344">
        <v>82</v>
      </c>
      <c r="AC29" s="344">
        <v>1903</v>
      </c>
    </row>
    <row r="30" spans="1:29" s="354" customFormat="1" ht="17.649999999999999" customHeight="1">
      <c r="A30" s="354" t="s">
        <v>81</v>
      </c>
      <c r="B30" s="360" t="s">
        <v>82</v>
      </c>
      <c r="C30" s="352">
        <f t="shared" si="2"/>
        <v>18150</v>
      </c>
      <c r="D30" s="352">
        <f t="shared" si="1"/>
        <v>219</v>
      </c>
      <c r="E30" s="352">
        <f t="shared" si="3"/>
        <v>17618</v>
      </c>
      <c r="F30" s="352">
        <f t="shared" si="4"/>
        <v>313</v>
      </c>
      <c r="G30" s="352">
        <f t="shared" si="5"/>
        <v>11442</v>
      </c>
      <c r="H30" s="344">
        <v>65</v>
      </c>
      <c r="I30" s="358" t="s">
        <v>81</v>
      </c>
      <c r="J30" s="364">
        <v>11227</v>
      </c>
      <c r="K30" s="361">
        <v>150</v>
      </c>
      <c r="L30" s="352">
        <f t="shared" si="6"/>
        <v>806</v>
      </c>
      <c r="M30" s="344">
        <v>48</v>
      </c>
      <c r="N30" s="344">
        <v>710</v>
      </c>
      <c r="O30" s="344">
        <v>48</v>
      </c>
      <c r="P30" s="352">
        <f t="shared" si="7"/>
        <v>5847</v>
      </c>
      <c r="Q30" s="344">
        <v>102</v>
      </c>
      <c r="R30" s="344">
        <v>5649</v>
      </c>
      <c r="S30" s="344">
        <v>96</v>
      </c>
      <c r="T30" s="352">
        <f t="shared" si="8"/>
        <v>55</v>
      </c>
      <c r="U30" s="344">
        <v>4</v>
      </c>
      <c r="V30" s="362" t="s">
        <v>82</v>
      </c>
      <c r="W30" s="354" t="s">
        <v>81</v>
      </c>
      <c r="X30" s="360" t="s">
        <v>82</v>
      </c>
      <c r="Y30" s="363">
        <v>32</v>
      </c>
      <c r="Z30" s="363">
        <v>19</v>
      </c>
      <c r="AA30" s="352">
        <f t="shared" si="9"/>
        <v>4299</v>
      </c>
      <c r="AB30" s="344">
        <v>57</v>
      </c>
      <c r="AC30" s="344">
        <v>4242</v>
      </c>
    </row>
    <row r="31" spans="1:29" s="354" customFormat="1" ht="17.649999999999999" customHeight="1">
      <c r="A31" s="354" t="s">
        <v>83</v>
      </c>
      <c r="B31" s="360" t="s">
        <v>84</v>
      </c>
      <c r="C31" s="352">
        <f t="shared" si="2"/>
        <v>23487</v>
      </c>
      <c r="D31" s="352">
        <f t="shared" si="1"/>
        <v>138</v>
      </c>
      <c r="E31" s="352">
        <f t="shared" si="3"/>
        <v>22719</v>
      </c>
      <c r="F31" s="352">
        <f t="shared" si="4"/>
        <v>630</v>
      </c>
      <c r="G31" s="352">
        <f t="shared" si="5"/>
        <v>14925</v>
      </c>
      <c r="H31" s="344">
        <v>46</v>
      </c>
      <c r="I31" s="358" t="s">
        <v>83</v>
      </c>
      <c r="J31" s="364">
        <v>14775</v>
      </c>
      <c r="K31" s="361">
        <v>104</v>
      </c>
      <c r="L31" s="352">
        <f t="shared" si="6"/>
        <v>823</v>
      </c>
      <c r="M31" s="344">
        <v>28</v>
      </c>
      <c r="N31" s="344">
        <v>754</v>
      </c>
      <c r="O31" s="344">
        <v>41</v>
      </c>
      <c r="P31" s="352">
        <f t="shared" si="7"/>
        <v>7695</v>
      </c>
      <c r="Q31" s="344">
        <v>64</v>
      </c>
      <c r="R31" s="344">
        <v>7162</v>
      </c>
      <c r="S31" s="344">
        <v>469</v>
      </c>
      <c r="T31" s="352">
        <f t="shared" si="8"/>
        <v>44</v>
      </c>
      <c r="U31" s="344">
        <v>0</v>
      </c>
      <c r="V31" s="362" t="s">
        <v>84</v>
      </c>
      <c r="W31" s="354" t="s">
        <v>83</v>
      </c>
      <c r="X31" s="360" t="s">
        <v>84</v>
      </c>
      <c r="Y31" s="363">
        <v>28</v>
      </c>
      <c r="Z31" s="363">
        <v>16</v>
      </c>
      <c r="AA31" s="352">
        <f t="shared" si="9"/>
        <v>5481</v>
      </c>
      <c r="AB31" s="344">
        <v>36</v>
      </c>
      <c r="AC31" s="344">
        <v>5445</v>
      </c>
    </row>
    <row r="32" spans="1:29" s="354" customFormat="1" ht="17.649999999999999" customHeight="1">
      <c r="A32" s="354" t="s">
        <v>85</v>
      </c>
      <c r="B32" s="360" t="s">
        <v>86</v>
      </c>
      <c r="C32" s="352">
        <f t="shared" si="2"/>
        <v>20404</v>
      </c>
      <c r="D32" s="352">
        <f t="shared" si="1"/>
        <v>140</v>
      </c>
      <c r="E32" s="352">
        <f t="shared" si="3"/>
        <v>19828</v>
      </c>
      <c r="F32" s="352">
        <f t="shared" si="4"/>
        <v>436</v>
      </c>
      <c r="G32" s="352">
        <f t="shared" si="5"/>
        <v>13129</v>
      </c>
      <c r="H32" s="344">
        <v>43</v>
      </c>
      <c r="I32" s="358" t="s">
        <v>85</v>
      </c>
      <c r="J32" s="364">
        <v>13043</v>
      </c>
      <c r="K32" s="361">
        <v>43</v>
      </c>
      <c r="L32" s="352">
        <f t="shared" si="6"/>
        <v>815</v>
      </c>
      <c r="M32" s="344">
        <v>26</v>
      </c>
      <c r="N32" s="344">
        <v>746</v>
      </c>
      <c r="O32" s="344">
        <v>43</v>
      </c>
      <c r="P32" s="352">
        <f t="shared" si="7"/>
        <v>6369</v>
      </c>
      <c r="Q32" s="344">
        <v>67</v>
      </c>
      <c r="R32" s="344">
        <v>6003</v>
      </c>
      <c r="S32" s="344">
        <v>299</v>
      </c>
      <c r="T32" s="352">
        <f t="shared" si="8"/>
        <v>91</v>
      </c>
      <c r="U32" s="344">
        <v>4</v>
      </c>
      <c r="V32" s="362" t="s">
        <v>86</v>
      </c>
      <c r="W32" s="354" t="s">
        <v>85</v>
      </c>
      <c r="X32" s="360" t="s">
        <v>86</v>
      </c>
      <c r="Y32" s="363">
        <v>36</v>
      </c>
      <c r="Z32" s="363">
        <v>51</v>
      </c>
      <c r="AA32" s="352">
        <f t="shared" si="9"/>
        <v>4325</v>
      </c>
      <c r="AB32" s="344">
        <v>65</v>
      </c>
      <c r="AC32" s="344">
        <v>4260</v>
      </c>
    </row>
    <row r="33" spans="1:29" s="354" customFormat="1" ht="17.649999999999999" customHeight="1">
      <c r="A33" s="354" t="s">
        <v>87</v>
      </c>
      <c r="B33" s="360" t="s">
        <v>88</v>
      </c>
      <c r="C33" s="352">
        <f t="shared" si="2"/>
        <v>29393</v>
      </c>
      <c r="D33" s="352">
        <f t="shared" si="1"/>
        <v>168</v>
      </c>
      <c r="E33" s="352">
        <f t="shared" si="3"/>
        <v>27760</v>
      </c>
      <c r="F33" s="352">
        <f t="shared" si="4"/>
        <v>1465</v>
      </c>
      <c r="G33" s="352">
        <f t="shared" si="5"/>
        <v>17263</v>
      </c>
      <c r="H33" s="344">
        <v>51</v>
      </c>
      <c r="I33" s="358" t="s">
        <v>87</v>
      </c>
      <c r="J33" s="364">
        <v>16911</v>
      </c>
      <c r="K33" s="361">
        <v>301</v>
      </c>
      <c r="L33" s="352">
        <f t="shared" si="6"/>
        <v>985</v>
      </c>
      <c r="M33" s="344">
        <v>42</v>
      </c>
      <c r="N33" s="344">
        <v>895</v>
      </c>
      <c r="O33" s="344">
        <v>48</v>
      </c>
      <c r="P33" s="352">
        <f t="shared" si="7"/>
        <v>10917</v>
      </c>
      <c r="Q33" s="344">
        <v>71</v>
      </c>
      <c r="R33" s="344">
        <v>9890</v>
      </c>
      <c r="S33" s="344">
        <v>956</v>
      </c>
      <c r="T33" s="352">
        <f t="shared" si="8"/>
        <v>228</v>
      </c>
      <c r="U33" s="344">
        <v>4</v>
      </c>
      <c r="V33" s="362" t="s">
        <v>88</v>
      </c>
      <c r="W33" s="354" t="s">
        <v>87</v>
      </c>
      <c r="X33" s="360" t="s">
        <v>88</v>
      </c>
      <c r="Y33" s="363">
        <v>64</v>
      </c>
      <c r="Z33" s="363">
        <v>160</v>
      </c>
      <c r="AA33" s="352">
        <f t="shared" si="9"/>
        <v>8152</v>
      </c>
      <c r="AB33" s="344">
        <v>76</v>
      </c>
      <c r="AC33" s="344">
        <v>8076</v>
      </c>
    </row>
    <row r="34" spans="1:29" s="354" customFormat="1" ht="17.649999999999999" customHeight="1">
      <c r="A34" s="354" t="s">
        <v>89</v>
      </c>
      <c r="B34" s="360" t="s">
        <v>90</v>
      </c>
      <c r="C34" s="352">
        <f t="shared" si="2"/>
        <v>67640</v>
      </c>
      <c r="D34" s="352">
        <f t="shared" si="1"/>
        <v>303</v>
      </c>
      <c r="E34" s="352">
        <f t="shared" si="3"/>
        <v>65176</v>
      </c>
      <c r="F34" s="352">
        <f t="shared" si="4"/>
        <v>2161</v>
      </c>
      <c r="G34" s="352">
        <f t="shared" si="5"/>
        <v>51264</v>
      </c>
      <c r="H34" s="344">
        <v>118</v>
      </c>
      <c r="I34" s="358" t="s">
        <v>89</v>
      </c>
      <c r="J34" s="364">
        <v>50825</v>
      </c>
      <c r="K34" s="361">
        <v>321</v>
      </c>
      <c r="L34" s="352">
        <f t="shared" si="6"/>
        <v>2954</v>
      </c>
      <c r="M34" s="344">
        <v>61</v>
      </c>
      <c r="N34" s="344">
        <v>2334</v>
      </c>
      <c r="O34" s="344">
        <v>559</v>
      </c>
      <c r="P34" s="352">
        <f t="shared" si="7"/>
        <v>13169</v>
      </c>
      <c r="Q34" s="344">
        <v>111</v>
      </c>
      <c r="R34" s="344">
        <v>11938</v>
      </c>
      <c r="S34" s="344">
        <v>1120</v>
      </c>
      <c r="T34" s="352">
        <f t="shared" si="8"/>
        <v>253</v>
      </c>
      <c r="U34" s="344">
        <v>13</v>
      </c>
      <c r="V34" s="362" t="s">
        <v>90</v>
      </c>
      <c r="W34" s="354" t="s">
        <v>89</v>
      </c>
      <c r="X34" s="360" t="s">
        <v>90</v>
      </c>
      <c r="Y34" s="363">
        <v>79</v>
      </c>
      <c r="Z34" s="363">
        <v>161</v>
      </c>
      <c r="AA34" s="352">
        <f t="shared" si="9"/>
        <v>5921</v>
      </c>
      <c r="AB34" s="344">
        <v>77</v>
      </c>
      <c r="AC34" s="344">
        <v>5844</v>
      </c>
    </row>
    <row r="35" spans="1:29" s="354" customFormat="1" ht="17.649999999999999" customHeight="1">
      <c r="A35" s="354" t="s">
        <v>91</v>
      </c>
      <c r="B35" s="360" t="s">
        <v>92</v>
      </c>
      <c r="C35" s="352">
        <f t="shared" si="2"/>
        <v>22496</v>
      </c>
      <c r="D35" s="352">
        <f t="shared" si="1"/>
        <v>172</v>
      </c>
      <c r="E35" s="352">
        <f t="shared" si="3"/>
        <v>21891</v>
      </c>
      <c r="F35" s="352">
        <f t="shared" si="4"/>
        <v>433</v>
      </c>
      <c r="G35" s="352">
        <f t="shared" si="5"/>
        <v>14114</v>
      </c>
      <c r="H35" s="344">
        <v>63</v>
      </c>
      <c r="I35" s="358" t="s">
        <v>91</v>
      </c>
      <c r="J35" s="364">
        <v>13864</v>
      </c>
      <c r="K35" s="361">
        <v>187</v>
      </c>
      <c r="L35" s="352">
        <f t="shared" si="6"/>
        <v>860</v>
      </c>
      <c r="M35" s="344">
        <v>37</v>
      </c>
      <c r="N35" s="344">
        <v>757</v>
      </c>
      <c r="O35" s="344">
        <v>66</v>
      </c>
      <c r="P35" s="352">
        <f t="shared" si="7"/>
        <v>7445</v>
      </c>
      <c r="Q35" s="344">
        <v>59</v>
      </c>
      <c r="R35" s="344">
        <v>7229</v>
      </c>
      <c r="S35" s="344">
        <v>157</v>
      </c>
      <c r="T35" s="352">
        <f t="shared" si="8"/>
        <v>77</v>
      </c>
      <c r="U35" s="344">
        <v>13</v>
      </c>
      <c r="V35" s="362" t="s">
        <v>92</v>
      </c>
      <c r="W35" s="354" t="s">
        <v>91</v>
      </c>
      <c r="X35" s="360" t="s">
        <v>92</v>
      </c>
      <c r="Y35" s="363">
        <v>41</v>
      </c>
      <c r="Z35" s="363">
        <v>23</v>
      </c>
      <c r="AA35" s="352">
        <f t="shared" si="9"/>
        <v>6501</v>
      </c>
      <c r="AB35" s="344">
        <v>62</v>
      </c>
      <c r="AC35" s="344">
        <v>6439</v>
      </c>
    </row>
    <row r="36" spans="1:29" s="354" customFormat="1" ht="17.649999999999999" customHeight="1">
      <c r="A36" s="354" t="s">
        <v>93</v>
      </c>
      <c r="B36" s="360" t="s">
        <v>94</v>
      </c>
      <c r="C36" s="352">
        <f t="shared" si="2"/>
        <v>16587</v>
      </c>
      <c r="D36" s="352">
        <f t="shared" si="1"/>
        <v>181</v>
      </c>
      <c r="E36" s="352">
        <f t="shared" si="3"/>
        <v>16199</v>
      </c>
      <c r="F36" s="352">
        <f t="shared" si="4"/>
        <v>207</v>
      </c>
      <c r="G36" s="352">
        <f t="shared" si="5"/>
        <v>9481</v>
      </c>
      <c r="H36" s="344">
        <v>70</v>
      </c>
      <c r="I36" s="358" t="s">
        <v>93</v>
      </c>
      <c r="J36" s="364">
        <v>9347</v>
      </c>
      <c r="K36" s="361">
        <v>64</v>
      </c>
      <c r="L36" s="352">
        <f t="shared" si="6"/>
        <v>585</v>
      </c>
      <c r="M36" s="344">
        <v>44</v>
      </c>
      <c r="N36" s="344">
        <v>513</v>
      </c>
      <c r="O36" s="344">
        <v>28</v>
      </c>
      <c r="P36" s="352">
        <f t="shared" si="7"/>
        <v>6475</v>
      </c>
      <c r="Q36" s="344">
        <v>65</v>
      </c>
      <c r="R36" s="344">
        <v>6302</v>
      </c>
      <c r="S36" s="344">
        <v>108</v>
      </c>
      <c r="T36" s="352">
        <f t="shared" si="8"/>
        <v>46</v>
      </c>
      <c r="U36" s="344">
        <v>2</v>
      </c>
      <c r="V36" s="362" t="s">
        <v>94</v>
      </c>
      <c r="W36" s="354" t="s">
        <v>93</v>
      </c>
      <c r="X36" s="360" t="s">
        <v>94</v>
      </c>
      <c r="Y36" s="363">
        <v>37</v>
      </c>
      <c r="Z36" s="363">
        <v>7</v>
      </c>
      <c r="AA36" s="352">
        <f t="shared" si="9"/>
        <v>3016</v>
      </c>
      <c r="AB36" s="344">
        <v>98</v>
      </c>
      <c r="AC36" s="344">
        <v>2918</v>
      </c>
    </row>
    <row r="37" spans="1:29" s="354" customFormat="1" ht="17.649999999999999" customHeight="1">
      <c r="A37" s="354" t="s">
        <v>95</v>
      </c>
      <c r="B37" s="360" t="s">
        <v>96</v>
      </c>
      <c r="C37" s="352">
        <f t="shared" si="2"/>
        <v>24698</v>
      </c>
      <c r="D37" s="352">
        <f t="shared" si="1"/>
        <v>244</v>
      </c>
      <c r="E37" s="352">
        <f t="shared" si="3"/>
        <v>24079</v>
      </c>
      <c r="F37" s="352">
        <f t="shared" si="4"/>
        <v>375</v>
      </c>
      <c r="G37" s="352">
        <f t="shared" si="5"/>
        <v>17500</v>
      </c>
      <c r="H37" s="344">
        <v>89</v>
      </c>
      <c r="I37" s="358" t="s">
        <v>95</v>
      </c>
      <c r="J37" s="364">
        <v>17217</v>
      </c>
      <c r="K37" s="361">
        <v>194</v>
      </c>
      <c r="L37" s="352">
        <f t="shared" si="6"/>
        <v>953</v>
      </c>
      <c r="M37" s="344">
        <v>52</v>
      </c>
      <c r="N37" s="344">
        <v>806</v>
      </c>
      <c r="O37" s="344">
        <v>95</v>
      </c>
      <c r="P37" s="352">
        <f t="shared" si="7"/>
        <v>6157</v>
      </c>
      <c r="Q37" s="344">
        <v>93</v>
      </c>
      <c r="R37" s="344">
        <v>5998</v>
      </c>
      <c r="S37" s="344">
        <v>66</v>
      </c>
      <c r="T37" s="352">
        <f t="shared" si="8"/>
        <v>88</v>
      </c>
      <c r="U37" s="344">
        <v>10</v>
      </c>
      <c r="V37" s="362" t="s">
        <v>96</v>
      </c>
      <c r="W37" s="354" t="s">
        <v>95</v>
      </c>
      <c r="X37" s="360" t="s">
        <v>96</v>
      </c>
      <c r="Y37" s="363">
        <v>58</v>
      </c>
      <c r="Z37" s="363">
        <v>20</v>
      </c>
      <c r="AA37" s="352">
        <f t="shared" si="9"/>
        <v>5455</v>
      </c>
      <c r="AB37" s="344">
        <v>75</v>
      </c>
      <c r="AC37" s="344">
        <v>5380</v>
      </c>
    </row>
    <row r="38" spans="1:29" s="354" customFormat="1" ht="17.649999999999999" customHeight="1" thickBot="1">
      <c r="A38" s="354" t="s">
        <v>97</v>
      </c>
      <c r="B38" s="360" t="s">
        <v>98</v>
      </c>
      <c r="C38" s="352">
        <f t="shared" si="2"/>
        <v>5152</v>
      </c>
      <c r="D38" s="352">
        <f t="shared" si="1"/>
        <v>130</v>
      </c>
      <c r="E38" s="352">
        <f t="shared" si="3"/>
        <v>4625</v>
      </c>
      <c r="F38" s="352">
        <f t="shared" si="4"/>
        <v>397</v>
      </c>
      <c r="G38" s="352">
        <f t="shared" si="5"/>
        <v>3346</v>
      </c>
      <c r="H38" s="365">
        <v>68</v>
      </c>
      <c r="I38" s="358" t="s">
        <v>97</v>
      </c>
      <c r="J38" s="366">
        <v>3075</v>
      </c>
      <c r="K38" s="361">
        <v>203</v>
      </c>
      <c r="L38" s="352">
        <f t="shared" si="6"/>
        <v>410</v>
      </c>
      <c r="M38" s="344">
        <v>13</v>
      </c>
      <c r="N38" s="344">
        <v>229</v>
      </c>
      <c r="O38" s="365">
        <v>168</v>
      </c>
      <c r="P38" s="352">
        <f t="shared" si="7"/>
        <v>1384</v>
      </c>
      <c r="Q38" s="365">
        <v>45</v>
      </c>
      <c r="R38" s="365">
        <v>1313</v>
      </c>
      <c r="S38" s="365">
        <v>26</v>
      </c>
      <c r="T38" s="367">
        <f t="shared" si="8"/>
        <v>12</v>
      </c>
      <c r="U38" s="344">
        <v>4</v>
      </c>
      <c r="V38" s="462" t="s">
        <v>98</v>
      </c>
      <c r="W38" s="354" t="s">
        <v>97</v>
      </c>
      <c r="X38" s="360" t="s">
        <v>98</v>
      </c>
      <c r="Y38" s="363">
        <v>8</v>
      </c>
      <c r="Z38" s="363">
        <v>0</v>
      </c>
      <c r="AA38" s="352">
        <f t="shared" si="9"/>
        <v>1697</v>
      </c>
      <c r="AB38" s="344">
        <v>38</v>
      </c>
      <c r="AC38" s="365">
        <v>1659</v>
      </c>
    </row>
    <row r="39" spans="1:29" s="354" customFormat="1" ht="13.15" hidden="1" customHeight="1" thickBot="1">
      <c r="B39" s="358"/>
      <c r="C39" s="352"/>
      <c r="D39" s="352"/>
      <c r="E39" s="352"/>
      <c r="F39" s="352"/>
      <c r="G39" s="352"/>
      <c r="H39" s="352"/>
      <c r="I39" s="358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68"/>
      <c r="V39" s="351"/>
      <c r="W39" s="639" t="s">
        <v>105</v>
      </c>
      <c r="X39" s="640"/>
      <c r="Y39" s="352"/>
      <c r="Z39" s="352"/>
      <c r="AA39" s="352">
        <f>SUM(AB39:AC39)</f>
        <v>0</v>
      </c>
      <c r="AB39" s="352"/>
      <c r="AC39" s="352"/>
    </row>
    <row r="40" spans="1:29" s="370" customFormat="1" ht="11.1" customHeight="1">
      <c r="A40" s="369" t="s">
        <v>1143</v>
      </c>
      <c r="B40" s="369"/>
      <c r="H40" s="401" t="s">
        <v>1133</v>
      </c>
      <c r="I40" s="369" t="s">
        <v>1132</v>
      </c>
      <c r="O40" s="371" t="s">
        <v>1137</v>
      </c>
      <c r="V40" s="401" t="s">
        <v>1134</v>
      </c>
      <c r="W40" s="369" t="s">
        <v>1132</v>
      </c>
      <c r="X40" s="371"/>
      <c r="AC40" s="401" t="s">
        <v>1134</v>
      </c>
    </row>
    <row r="41" spans="1:29" s="375" customFormat="1" ht="11.1" customHeight="1">
      <c r="A41" s="372" t="s">
        <v>910</v>
      </c>
      <c r="B41" s="372"/>
      <c r="C41" s="373"/>
      <c r="D41" s="373"/>
      <c r="E41" s="373"/>
      <c r="F41" s="373"/>
      <c r="G41" s="373"/>
      <c r="H41" s="374"/>
      <c r="I41" s="372" t="s">
        <v>910</v>
      </c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4"/>
      <c r="W41" s="372" t="s">
        <v>910</v>
      </c>
      <c r="X41" s="373"/>
      <c r="AC41" s="374"/>
    </row>
    <row r="42" spans="1:29" s="348" customFormat="1" ht="11.25">
      <c r="A42" s="345"/>
      <c r="B42" s="345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76"/>
      <c r="U42" s="345"/>
      <c r="V42" s="345"/>
      <c r="W42" s="345"/>
      <c r="X42" s="345"/>
    </row>
    <row r="43" spans="1:29" s="348" customFormat="1" ht="11.25">
      <c r="A43" s="345"/>
      <c r="B43" s="345"/>
      <c r="C43" s="345"/>
      <c r="D43" s="345"/>
      <c r="E43" s="345"/>
      <c r="F43" s="345"/>
      <c r="G43" s="376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</row>
    <row r="44" spans="1:29" s="348" customFormat="1" ht="11.25">
      <c r="A44" s="345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</row>
    <row r="45" spans="1:29" s="348" customFormat="1" ht="11.25">
      <c r="A45" s="345"/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</row>
    <row r="46" spans="1:29" s="348" customFormat="1" ht="11.25">
      <c r="A46" s="345"/>
      <c r="B46" s="345"/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</row>
    <row r="47" spans="1:29" s="348" customFormat="1" ht="11.25">
      <c r="A47" s="345"/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</row>
    <row r="48" spans="1:29" s="348" customFormat="1" ht="11.25">
      <c r="A48" s="345"/>
      <c r="B48" s="345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</row>
    <row r="49" spans="1:24" s="348" customFormat="1" ht="11.25">
      <c r="A49" s="345"/>
      <c r="B49" s="345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</row>
    <row r="50" spans="1:24" s="348" customFormat="1" ht="11.25">
      <c r="A50" s="345"/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</row>
    <row r="51" spans="1:24" s="348" customFormat="1" ht="11.25">
      <c r="A51" s="345"/>
      <c r="B51" s="345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</row>
    <row r="52" spans="1:24" s="348" customFormat="1" ht="11.25">
      <c r="A52" s="345"/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</row>
    <row r="53" spans="1:24" s="348" customFormat="1" ht="11.25">
      <c r="A53" s="345"/>
      <c r="B53" s="345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5"/>
      <c r="W53" s="345"/>
      <c r="X53" s="345"/>
    </row>
    <row r="54" spans="1:24" s="348" customFormat="1" ht="11.25">
      <c r="A54" s="345"/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45"/>
      <c r="U54" s="345"/>
      <c r="V54" s="345"/>
      <c r="W54" s="345"/>
      <c r="X54" s="345"/>
    </row>
    <row r="55" spans="1:24" s="348" customFormat="1" ht="11.25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</row>
    <row r="56" spans="1:24" s="348" customFormat="1" ht="11.25">
      <c r="A56" s="345"/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5"/>
      <c r="T56" s="345"/>
      <c r="U56" s="345"/>
      <c r="V56" s="345"/>
      <c r="W56" s="345"/>
      <c r="X56" s="345"/>
    </row>
    <row r="57" spans="1:24" s="348" customFormat="1" ht="11.25">
      <c r="A57" s="345"/>
      <c r="B57" s="345"/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345"/>
      <c r="U57" s="345"/>
      <c r="V57" s="345"/>
      <c r="W57" s="345"/>
      <c r="X57" s="345"/>
    </row>
    <row r="58" spans="1:24" s="348" customFormat="1" ht="11.25">
      <c r="A58" s="345"/>
      <c r="B58" s="345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</row>
    <row r="59" spans="1:24" s="348" customFormat="1" ht="11.25">
      <c r="A59" s="345"/>
      <c r="B59" s="345"/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</row>
    <row r="60" spans="1:24" s="348" customFormat="1" ht="11.25">
      <c r="A60" s="345"/>
      <c r="B60" s="345"/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5"/>
      <c r="N60" s="345"/>
      <c r="O60" s="345"/>
      <c r="P60" s="345"/>
      <c r="Q60" s="345"/>
      <c r="R60" s="345"/>
      <c r="S60" s="345"/>
      <c r="T60" s="345"/>
      <c r="U60" s="345"/>
      <c r="V60" s="345"/>
      <c r="W60" s="345"/>
      <c r="X60" s="345"/>
    </row>
    <row r="61" spans="1:24" s="348" customFormat="1" ht="11.25">
      <c r="A61" s="345"/>
      <c r="B61" s="345"/>
      <c r="C61" s="345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5"/>
      <c r="P61" s="345"/>
      <c r="Q61" s="345"/>
      <c r="R61" s="345"/>
      <c r="S61" s="345"/>
      <c r="T61" s="345"/>
      <c r="U61" s="345"/>
      <c r="V61" s="345"/>
      <c r="W61" s="345"/>
      <c r="X61" s="345"/>
    </row>
    <row r="62" spans="1:24" s="348" customFormat="1" ht="11.25">
      <c r="A62" s="345"/>
      <c r="B62" s="345"/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</row>
    <row r="63" spans="1:24" s="348" customFormat="1" ht="11.25">
      <c r="A63" s="345"/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/>
      <c r="N63" s="345"/>
      <c r="O63" s="345"/>
      <c r="P63" s="345"/>
      <c r="Q63" s="345"/>
      <c r="R63" s="345"/>
      <c r="S63" s="345"/>
      <c r="T63" s="345"/>
      <c r="U63" s="345"/>
      <c r="V63" s="345"/>
      <c r="W63" s="345"/>
      <c r="X63" s="345"/>
    </row>
    <row r="64" spans="1:24" s="348" customFormat="1" ht="11.25">
      <c r="A64" s="345"/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/>
      <c r="N64" s="345"/>
      <c r="O64" s="345"/>
      <c r="P64" s="345"/>
      <c r="Q64" s="345"/>
      <c r="R64" s="345"/>
      <c r="S64" s="345"/>
      <c r="T64" s="345"/>
      <c r="U64" s="345"/>
      <c r="V64" s="345"/>
      <c r="W64" s="345"/>
      <c r="X64" s="345"/>
    </row>
    <row r="65" spans="1:24" s="348" customFormat="1" ht="11.25">
      <c r="A65" s="345"/>
      <c r="B65" s="345"/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345"/>
      <c r="N65" s="345"/>
      <c r="O65" s="345"/>
      <c r="P65" s="345"/>
      <c r="Q65" s="345"/>
      <c r="R65" s="345"/>
      <c r="S65" s="345"/>
      <c r="T65" s="345"/>
      <c r="U65" s="345"/>
      <c r="V65" s="345"/>
      <c r="W65" s="345"/>
      <c r="X65" s="345"/>
    </row>
    <row r="66" spans="1:24" s="348" customFormat="1" ht="11.25">
      <c r="A66" s="345"/>
      <c r="B66" s="345"/>
      <c r="C66" s="345"/>
      <c r="D66" s="345"/>
      <c r="E66" s="345"/>
      <c r="F66" s="345"/>
      <c r="G66" s="345"/>
      <c r="H66" s="345"/>
      <c r="I66" s="345"/>
      <c r="J66" s="345"/>
      <c r="K66" s="345"/>
      <c r="L66" s="345"/>
      <c r="M66" s="345"/>
      <c r="N66" s="345"/>
      <c r="O66" s="345"/>
      <c r="P66" s="345"/>
      <c r="Q66" s="345"/>
      <c r="R66" s="345"/>
      <c r="S66" s="345"/>
      <c r="T66" s="345"/>
      <c r="U66" s="345"/>
      <c r="V66" s="345"/>
      <c r="W66" s="345"/>
      <c r="X66" s="345"/>
    </row>
    <row r="67" spans="1:24" s="348" customFormat="1" ht="11.25">
      <c r="A67" s="345"/>
      <c r="B67" s="345"/>
      <c r="C67" s="345"/>
      <c r="D67" s="345"/>
      <c r="E67" s="345"/>
      <c r="F67" s="345"/>
      <c r="G67" s="345"/>
      <c r="H67" s="345"/>
      <c r="I67" s="345"/>
      <c r="J67" s="345"/>
      <c r="K67" s="345"/>
      <c r="L67" s="345"/>
      <c r="M67" s="345"/>
      <c r="N67" s="345"/>
      <c r="O67" s="345"/>
      <c r="P67" s="345"/>
      <c r="Q67" s="345"/>
      <c r="R67" s="345"/>
      <c r="S67" s="345"/>
      <c r="T67" s="345"/>
      <c r="U67" s="345"/>
      <c r="V67" s="345"/>
      <c r="W67" s="345"/>
      <c r="X67" s="345"/>
    </row>
    <row r="68" spans="1:24" s="348" customFormat="1" ht="11.25">
      <c r="A68" s="345"/>
      <c r="B68" s="345"/>
      <c r="C68" s="345"/>
      <c r="D68" s="345"/>
      <c r="E68" s="345"/>
      <c r="F68" s="345"/>
      <c r="G68" s="345"/>
      <c r="H68" s="345"/>
      <c r="I68" s="345"/>
      <c r="J68" s="345"/>
      <c r="K68" s="345"/>
      <c r="L68" s="345"/>
      <c r="M68" s="345"/>
      <c r="N68" s="345"/>
      <c r="O68" s="345"/>
      <c r="P68" s="345"/>
      <c r="Q68" s="345"/>
      <c r="R68" s="345"/>
      <c r="S68" s="345"/>
      <c r="T68" s="345"/>
      <c r="U68" s="345"/>
      <c r="V68" s="345"/>
      <c r="W68" s="345"/>
      <c r="X68" s="345"/>
    </row>
    <row r="69" spans="1:24" s="348" customFormat="1" ht="11.25">
      <c r="A69" s="345"/>
      <c r="B69" s="345"/>
      <c r="C69" s="345"/>
      <c r="D69" s="345"/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O69" s="345"/>
      <c r="P69" s="345"/>
      <c r="Q69" s="345"/>
      <c r="R69" s="345"/>
      <c r="S69" s="345"/>
      <c r="T69" s="345"/>
      <c r="U69" s="345"/>
      <c r="V69" s="345"/>
      <c r="W69" s="345"/>
      <c r="X69" s="345"/>
    </row>
    <row r="70" spans="1:24" s="348" customFormat="1" ht="11.25">
      <c r="A70" s="345"/>
      <c r="B70" s="345"/>
      <c r="C70" s="345"/>
      <c r="D70" s="345"/>
      <c r="E70" s="345"/>
      <c r="F70" s="345"/>
      <c r="G70" s="345"/>
      <c r="H70" s="345"/>
      <c r="I70" s="345"/>
      <c r="J70" s="345"/>
      <c r="K70" s="345"/>
      <c r="L70" s="345"/>
      <c r="M70" s="345"/>
      <c r="N70" s="345"/>
      <c r="O70" s="345"/>
      <c r="P70" s="345"/>
      <c r="Q70" s="345"/>
      <c r="R70" s="345"/>
      <c r="S70" s="345"/>
      <c r="T70" s="345"/>
      <c r="U70" s="345"/>
      <c r="V70" s="345"/>
      <c r="W70" s="345"/>
      <c r="X70" s="345"/>
    </row>
    <row r="71" spans="1:24" s="348" customFormat="1" ht="11.25">
      <c r="A71" s="345"/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N71" s="345"/>
      <c r="O71" s="345"/>
      <c r="P71" s="345"/>
      <c r="Q71" s="345"/>
      <c r="R71" s="345"/>
      <c r="S71" s="345"/>
      <c r="T71" s="345"/>
      <c r="U71" s="345"/>
      <c r="V71" s="345"/>
      <c r="W71" s="345"/>
      <c r="X71" s="345"/>
    </row>
    <row r="72" spans="1:24" s="348" customFormat="1" ht="11.25">
      <c r="A72" s="345"/>
      <c r="B72" s="34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345"/>
      <c r="N72" s="345"/>
      <c r="O72" s="345"/>
      <c r="P72" s="345"/>
      <c r="Q72" s="345"/>
      <c r="R72" s="345"/>
      <c r="S72" s="345"/>
      <c r="T72" s="345"/>
      <c r="U72" s="345"/>
      <c r="V72" s="345"/>
      <c r="W72" s="345"/>
      <c r="X72" s="345"/>
    </row>
    <row r="73" spans="1:24" s="348" customFormat="1" ht="11.25">
      <c r="A73" s="345"/>
      <c r="B73" s="345"/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345"/>
      <c r="N73" s="345"/>
      <c r="O73" s="345"/>
      <c r="P73" s="345"/>
      <c r="Q73" s="345"/>
      <c r="R73" s="345"/>
      <c r="S73" s="345"/>
      <c r="T73" s="345"/>
      <c r="U73" s="345"/>
      <c r="V73" s="345"/>
      <c r="W73" s="345"/>
      <c r="X73" s="345"/>
    </row>
    <row r="74" spans="1:24" s="348" customFormat="1" ht="11.25">
      <c r="A74" s="345"/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5"/>
      <c r="M74" s="345"/>
      <c r="N74" s="345"/>
      <c r="O74" s="345"/>
      <c r="P74" s="345"/>
      <c r="Q74" s="345"/>
      <c r="R74" s="345"/>
      <c r="S74" s="345"/>
      <c r="T74" s="345"/>
      <c r="U74" s="345"/>
      <c r="V74" s="345"/>
      <c r="W74" s="345"/>
      <c r="X74" s="345"/>
    </row>
    <row r="75" spans="1:24" s="348" customFormat="1" ht="11.25">
      <c r="A75" s="345"/>
      <c r="B75" s="345"/>
      <c r="C75" s="345"/>
      <c r="D75" s="345"/>
      <c r="E75" s="345"/>
      <c r="F75" s="345"/>
      <c r="G75" s="345"/>
      <c r="H75" s="345"/>
      <c r="I75" s="345"/>
      <c r="J75" s="345"/>
      <c r="K75" s="345"/>
      <c r="L75" s="345"/>
      <c r="M75" s="345"/>
      <c r="N75" s="345"/>
      <c r="O75" s="345"/>
      <c r="P75" s="345"/>
      <c r="Q75" s="345"/>
      <c r="R75" s="345"/>
      <c r="S75" s="345"/>
      <c r="T75" s="345"/>
      <c r="U75" s="345"/>
      <c r="V75" s="345"/>
      <c r="W75" s="345"/>
      <c r="X75" s="345"/>
    </row>
    <row r="76" spans="1:24" s="348" customFormat="1" ht="11.25">
      <c r="A76" s="345"/>
      <c r="B76" s="345"/>
      <c r="C76" s="345"/>
      <c r="D76" s="345"/>
      <c r="E76" s="345"/>
      <c r="F76" s="345"/>
      <c r="G76" s="345"/>
      <c r="H76" s="345"/>
      <c r="I76" s="345"/>
      <c r="J76" s="345"/>
      <c r="K76" s="345"/>
      <c r="L76" s="345"/>
      <c r="M76" s="345"/>
      <c r="N76" s="345"/>
      <c r="O76" s="345"/>
      <c r="P76" s="345"/>
      <c r="Q76" s="345"/>
      <c r="R76" s="345"/>
      <c r="S76" s="345"/>
      <c r="T76" s="345"/>
      <c r="U76" s="345"/>
      <c r="V76" s="345"/>
      <c r="W76" s="345"/>
      <c r="X76" s="345"/>
    </row>
    <row r="77" spans="1:24" s="348" customFormat="1" ht="11.25">
      <c r="A77" s="345"/>
      <c r="B77" s="345"/>
      <c r="C77" s="345"/>
      <c r="D77" s="345"/>
      <c r="E77" s="345"/>
      <c r="F77" s="345"/>
      <c r="G77" s="345"/>
      <c r="H77" s="345"/>
      <c r="I77" s="345"/>
      <c r="J77" s="345"/>
      <c r="K77" s="345"/>
      <c r="L77" s="345"/>
      <c r="M77" s="345"/>
      <c r="N77" s="345"/>
      <c r="O77" s="345"/>
      <c r="P77" s="345"/>
      <c r="Q77" s="345"/>
      <c r="R77" s="345"/>
      <c r="S77" s="345"/>
      <c r="T77" s="345"/>
      <c r="U77" s="345"/>
      <c r="V77" s="345"/>
      <c r="W77" s="345"/>
      <c r="X77" s="345"/>
    </row>
    <row r="78" spans="1:24" s="348" customFormat="1" ht="11.25">
      <c r="A78" s="345"/>
      <c r="B78" s="345"/>
      <c r="C78" s="345"/>
      <c r="D78" s="345"/>
      <c r="E78" s="345"/>
      <c r="F78" s="345"/>
      <c r="G78" s="345"/>
      <c r="H78" s="345"/>
      <c r="I78" s="345"/>
      <c r="J78" s="345"/>
      <c r="K78" s="345"/>
      <c r="L78" s="345"/>
      <c r="M78" s="345"/>
      <c r="N78" s="345"/>
      <c r="O78" s="345"/>
      <c r="P78" s="345"/>
      <c r="Q78" s="345"/>
      <c r="R78" s="345"/>
      <c r="S78" s="345"/>
      <c r="T78" s="345"/>
      <c r="U78" s="345"/>
      <c r="V78" s="345"/>
      <c r="W78" s="345"/>
      <c r="X78" s="345"/>
    </row>
    <row r="79" spans="1:24" s="348" customFormat="1" ht="11.25">
      <c r="A79" s="345"/>
      <c r="B79" s="345"/>
      <c r="C79" s="345"/>
      <c r="D79" s="345"/>
      <c r="E79" s="345"/>
      <c r="F79" s="345"/>
      <c r="G79" s="345"/>
      <c r="H79" s="345"/>
      <c r="I79" s="345"/>
      <c r="J79" s="345"/>
      <c r="K79" s="345"/>
      <c r="L79" s="345"/>
      <c r="M79" s="345"/>
      <c r="N79" s="345"/>
      <c r="O79" s="345"/>
      <c r="P79" s="345"/>
      <c r="Q79" s="345"/>
      <c r="R79" s="345"/>
      <c r="S79" s="345"/>
      <c r="T79" s="345"/>
      <c r="U79" s="345"/>
      <c r="V79" s="345"/>
      <c r="W79" s="345"/>
      <c r="X79" s="345"/>
    </row>
    <row r="80" spans="1:24" s="348" customFormat="1" ht="11.25">
      <c r="A80" s="345"/>
      <c r="B80" s="345"/>
      <c r="C80" s="345"/>
      <c r="D80" s="345"/>
      <c r="E80" s="345"/>
      <c r="F80" s="345"/>
      <c r="G80" s="345"/>
      <c r="H80" s="345"/>
      <c r="I80" s="345"/>
      <c r="J80" s="345"/>
      <c r="K80" s="345"/>
      <c r="L80" s="345"/>
      <c r="M80" s="345"/>
      <c r="N80" s="345"/>
      <c r="O80" s="345"/>
      <c r="P80" s="345"/>
      <c r="Q80" s="345"/>
      <c r="R80" s="345"/>
      <c r="S80" s="345"/>
      <c r="T80" s="345"/>
      <c r="U80" s="345"/>
      <c r="V80" s="345"/>
      <c r="W80" s="345"/>
      <c r="X80" s="345"/>
    </row>
    <row r="81" spans="1:24" s="348" customFormat="1" ht="11.25">
      <c r="A81" s="345"/>
      <c r="B81" s="345"/>
      <c r="C81" s="345"/>
      <c r="D81" s="345"/>
      <c r="E81" s="345"/>
      <c r="F81" s="345"/>
      <c r="G81" s="345"/>
      <c r="H81" s="345"/>
      <c r="I81" s="345"/>
      <c r="J81" s="345"/>
      <c r="K81" s="345"/>
      <c r="L81" s="345"/>
      <c r="M81" s="345"/>
      <c r="N81" s="345"/>
      <c r="O81" s="345"/>
      <c r="P81" s="345"/>
      <c r="Q81" s="345"/>
      <c r="R81" s="345"/>
      <c r="S81" s="345"/>
      <c r="T81" s="345"/>
      <c r="U81" s="345"/>
      <c r="V81" s="345"/>
      <c r="W81" s="345"/>
      <c r="X81" s="345"/>
    </row>
    <row r="82" spans="1:24" s="348" customFormat="1" ht="11.25">
      <c r="A82" s="345"/>
      <c r="B82" s="345"/>
      <c r="C82" s="345"/>
      <c r="D82" s="345"/>
      <c r="E82" s="345"/>
      <c r="F82" s="345"/>
      <c r="G82" s="345"/>
      <c r="H82" s="345"/>
      <c r="I82" s="345"/>
      <c r="J82" s="345"/>
      <c r="K82" s="345"/>
      <c r="L82" s="345"/>
      <c r="M82" s="345"/>
      <c r="N82" s="345"/>
      <c r="O82" s="345"/>
      <c r="P82" s="345"/>
      <c r="Q82" s="345"/>
      <c r="R82" s="345"/>
      <c r="S82" s="345"/>
      <c r="T82" s="345"/>
      <c r="U82" s="345"/>
      <c r="V82" s="345"/>
      <c r="W82" s="345"/>
      <c r="X82" s="345"/>
    </row>
    <row r="83" spans="1:24" s="348" customFormat="1" ht="11.25">
      <c r="A83" s="345"/>
      <c r="B83" s="345"/>
      <c r="C83" s="345"/>
      <c r="D83" s="345"/>
      <c r="E83" s="345"/>
      <c r="F83" s="345"/>
      <c r="G83" s="345"/>
      <c r="H83" s="345"/>
      <c r="I83" s="345"/>
      <c r="J83" s="345"/>
      <c r="K83" s="345"/>
      <c r="L83" s="345"/>
      <c r="M83" s="345"/>
      <c r="N83" s="345"/>
      <c r="O83" s="345"/>
      <c r="P83" s="345"/>
      <c r="Q83" s="345"/>
      <c r="R83" s="345"/>
      <c r="S83" s="345"/>
      <c r="T83" s="345"/>
      <c r="U83" s="345"/>
      <c r="V83" s="345"/>
      <c r="W83" s="345"/>
      <c r="X83" s="345"/>
    </row>
    <row r="84" spans="1:24" s="348" customFormat="1" ht="11.25">
      <c r="A84" s="345"/>
      <c r="B84" s="345"/>
      <c r="C84" s="345"/>
      <c r="D84" s="345"/>
      <c r="E84" s="345"/>
      <c r="F84" s="345"/>
      <c r="G84" s="345"/>
      <c r="H84" s="345"/>
      <c r="I84" s="345"/>
      <c r="J84" s="345"/>
      <c r="K84" s="345"/>
      <c r="L84" s="345"/>
      <c r="M84" s="345"/>
      <c r="N84" s="345"/>
      <c r="O84" s="345"/>
      <c r="P84" s="345"/>
      <c r="Q84" s="345"/>
      <c r="R84" s="345"/>
      <c r="S84" s="345"/>
      <c r="T84" s="345"/>
      <c r="U84" s="345"/>
      <c r="V84" s="345"/>
      <c r="W84" s="345"/>
      <c r="X84" s="345"/>
    </row>
    <row r="85" spans="1:24" s="348" customFormat="1" ht="11.25">
      <c r="A85" s="345"/>
      <c r="B85" s="345"/>
      <c r="C85" s="345"/>
      <c r="D85" s="345"/>
      <c r="E85" s="345"/>
      <c r="F85" s="345"/>
      <c r="G85" s="345"/>
      <c r="H85" s="345"/>
      <c r="I85" s="345"/>
      <c r="J85" s="345"/>
      <c r="K85" s="345"/>
      <c r="L85" s="345"/>
      <c r="M85" s="345"/>
      <c r="N85" s="345"/>
      <c r="O85" s="345"/>
      <c r="P85" s="345"/>
      <c r="Q85" s="345"/>
      <c r="R85" s="345"/>
      <c r="S85" s="345"/>
      <c r="T85" s="345"/>
      <c r="U85" s="345"/>
      <c r="V85" s="345"/>
      <c r="W85" s="345"/>
      <c r="X85" s="345"/>
    </row>
    <row r="86" spans="1:24" s="348" customFormat="1" ht="11.25">
      <c r="A86" s="345"/>
      <c r="B86" s="345"/>
      <c r="C86" s="345"/>
      <c r="D86" s="345"/>
      <c r="E86" s="345"/>
      <c r="F86" s="345"/>
      <c r="G86" s="345"/>
      <c r="H86" s="345"/>
      <c r="I86" s="345"/>
      <c r="J86" s="345"/>
      <c r="K86" s="345"/>
      <c r="L86" s="345"/>
      <c r="M86" s="345"/>
      <c r="N86" s="345"/>
      <c r="O86" s="345"/>
      <c r="P86" s="345"/>
      <c r="Q86" s="345"/>
      <c r="R86" s="345"/>
      <c r="S86" s="345"/>
      <c r="T86" s="345"/>
      <c r="U86" s="345"/>
      <c r="V86" s="345"/>
      <c r="W86" s="345"/>
      <c r="X86" s="345"/>
    </row>
    <row r="87" spans="1:24" s="348" customFormat="1" ht="11.25">
      <c r="A87" s="345"/>
      <c r="B87" s="345"/>
      <c r="C87" s="345"/>
      <c r="D87" s="345"/>
      <c r="E87" s="345"/>
      <c r="F87" s="345"/>
      <c r="G87" s="345"/>
      <c r="H87" s="345"/>
      <c r="I87" s="345"/>
      <c r="J87" s="345"/>
      <c r="K87" s="345"/>
      <c r="L87" s="345"/>
      <c r="M87" s="345"/>
      <c r="N87" s="345"/>
      <c r="O87" s="345"/>
      <c r="P87" s="345"/>
      <c r="Q87" s="345"/>
      <c r="R87" s="345"/>
      <c r="S87" s="345"/>
      <c r="T87" s="345"/>
      <c r="U87" s="345"/>
      <c r="V87" s="345"/>
      <c r="W87" s="345"/>
      <c r="X87" s="345"/>
    </row>
    <row r="88" spans="1:24" s="348" customFormat="1" ht="11.25">
      <c r="A88" s="345"/>
      <c r="B88" s="345"/>
      <c r="C88" s="345"/>
      <c r="D88" s="345"/>
      <c r="E88" s="345"/>
      <c r="F88" s="345"/>
      <c r="G88" s="345"/>
      <c r="H88" s="345"/>
      <c r="I88" s="345"/>
      <c r="J88" s="345"/>
      <c r="K88" s="345"/>
      <c r="L88" s="345"/>
      <c r="M88" s="345"/>
      <c r="N88" s="345"/>
      <c r="O88" s="345"/>
      <c r="P88" s="345"/>
      <c r="Q88" s="345"/>
      <c r="R88" s="345"/>
      <c r="S88" s="345"/>
      <c r="T88" s="345"/>
      <c r="U88" s="345"/>
      <c r="V88" s="345"/>
      <c r="W88" s="345"/>
      <c r="X88" s="345"/>
    </row>
    <row r="89" spans="1:24" s="348" customFormat="1" ht="11.25">
      <c r="A89" s="345"/>
      <c r="B89" s="345"/>
      <c r="C89" s="345"/>
      <c r="D89" s="345"/>
      <c r="E89" s="345"/>
      <c r="F89" s="345"/>
      <c r="G89" s="345"/>
      <c r="H89" s="345"/>
      <c r="I89" s="345"/>
      <c r="J89" s="345"/>
      <c r="K89" s="345"/>
      <c r="L89" s="345"/>
      <c r="M89" s="345"/>
      <c r="N89" s="345"/>
      <c r="O89" s="345"/>
      <c r="P89" s="345"/>
      <c r="Q89" s="345"/>
      <c r="R89" s="345"/>
      <c r="S89" s="345"/>
      <c r="T89" s="345"/>
      <c r="U89" s="345"/>
      <c r="V89" s="345"/>
      <c r="W89" s="345"/>
      <c r="X89" s="345"/>
    </row>
    <row r="90" spans="1:24" s="348" customFormat="1" ht="11.25">
      <c r="A90" s="345"/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5"/>
      <c r="O90" s="345"/>
      <c r="P90" s="345"/>
      <c r="Q90" s="345"/>
      <c r="R90" s="345"/>
      <c r="S90" s="345"/>
      <c r="T90" s="345"/>
      <c r="U90" s="345"/>
      <c r="V90" s="345"/>
      <c r="W90" s="345"/>
      <c r="X90" s="345"/>
    </row>
    <row r="91" spans="1:24" s="348" customFormat="1" ht="11.25">
      <c r="A91" s="345"/>
      <c r="B91" s="345"/>
      <c r="C91" s="345"/>
      <c r="D91" s="345"/>
      <c r="E91" s="345"/>
      <c r="F91" s="345"/>
      <c r="G91" s="345"/>
      <c r="H91" s="345"/>
      <c r="I91" s="345"/>
      <c r="J91" s="345"/>
      <c r="K91" s="345"/>
      <c r="L91" s="345"/>
      <c r="M91" s="345"/>
      <c r="N91" s="345"/>
      <c r="O91" s="345"/>
      <c r="P91" s="345"/>
      <c r="Q91" s="345"/>
      <c r="R91" s="345"/>
      <c r="S91" s="345"/>
      <c r="T91" s="345"/>
      <c r="U91" s="345"/>
      <c r="V91" s="345"/>
      <c r="W91" s="345"/>
      <c r="X91" s="345"/>
    </row>
    <row r="92" spans="1:24" s="348" customFormat="1" ht="11.25">
      <c r="A92" s="345"/>
      <c r="B92" s="345"/>
      <c r="C92" s="345"/>
      <c r="D92" s="345"/>
      <c r="E92" s="345"/>
      <c r="F92" s="345"/>
      <c r="G92" s="345"/>
      <c r="H92" s="345"/>
      <c r="I92" s="345"/>
      <c r="J92" s="345"/>
      <c r="K92" s="345"/>
      <c r="L92" s="345"/>
      <c r="M92" s="345"/>
      <c r="N92" s="345"/>
      <c r="O92" s="345"/>
      <c r="P92" s="345"/>
      <c r="Q92" s="345"/>
      <c r="R92" s="345"/>
      <c r="S92" s="345"/>
      <c r="T92" s="345"/>
      <c r="U92" s="345"/>
      <c r="V92" s="345"/>
      <c r="W92" s="345"/>
      <c r="X92" s="345"/>
    </row>
    <row r="93" spans="1:24" s="348" customFormat="1" ht="11.25">
      <c r="A93" s="345"/>
      <c r="B93" s="345"/>
      <c r="C93" s="345"/>
      <c r="D93" s="345"/>
      <c r="E93" s="345"/>
      <c r="F93" s="345"/>
      <c r="G93" s="345"/>
      <c r="H93" s="345"/>
      <c r="I93" s="345"/>
      <c r="J93" s="345"/>
      <c r="K93" s="345"/>
      <c r="L93" s="345"/>
      <c r="M93" s="345"/>
      <c r="N93" s="345"/>
      <c r="O93" s="345"/>
      <c r="P93" s="345"/>
      <c r="Q93" s="345"/>
      <c r="R93" s="345"/>
      <c r="S93" s="345"/>
      <c r="T93" s="345"/>
      <c r="U93" s="345"/>
      <c r="V93" s="345"/>
      <c r="W93" s="345"/>
      <c r="X93" s="345"/>
    </row>
    <row r="94" spans="1:24" s="348" customFormat="1" ht="11.25">
      <c r="A94" s="345"/>
      <c r="B94" s="345"/>
      <c r="C94" s="345"/>
      <c r="D94" s="345"/>
      <c r="E94" s="345"/>
      <c r="F94" s="345"/>
      <c r="G94" s="345"/>
      <c r="H94" s="345"/>
      <c r="I94" s="345"/>
      <c r="J94" s="345"/>
      <c r="K94" s="345"/>
      <c r="L94" s="345"/>
      <c r="M94" s="345"/>
      <c r="N94" s="345"/>
      <c r="O94" s="345"/>
      <c r="P94" s="345"/>
      <c r="Q94" s="345"/>
      <c r="R94" s="345"/>
      <c r="S94" s="345"/>
      <c r="T94" s="345"/>
      <c r="U94" s="345"/>
      <c r="V94" s="345"/>
      <c r="W94" s="345"/>
      <c r="X94" s="345"/>
    </row>
    <row r="95" spans="1:24" s="348" customFormat="1" ht="11.25">
      <c r="A95" s="345"/>
      <c r="B95" s="345"/>
      <c r="C95" s="345"/>
      <c r="D95" s="345"/>
      <c r="E95" s="345"/>
      <c r="F95" s="345"/>
      <c r="G95" s="345"/>
      <c r="H95" s="345"/>
      <c r="I95" s="345"/>
      <c r="J95" s="345"/>
      <c r="K95" s="345"/>
      <c r="L95" s="345"/>
      <c r="M95" s="345"/>
      <c r="N95" s="345"/>
      <c r="O95" s="345"/>
      <c r="P95" s="345"/>
      <c r="Q95" s="345"/>
      <c r="R95" s="345"/>
      <c r="S95" s="345"/>
      <c r="T95" s="345"/>
      <c r="U95" s="345"/>
      <c r="V95" s="345"/>
      <c r="W95" s="345"/>
      <c r="X95" s="345"/>
    </row>
    <row r="96" spans="1:24" s="348" customFormat="1" ht="11.25">
      <c r="A96" s="345"/>
      <c r="B96" s="345"/>
      <c r="C96" s="345"/>
      <c r="D96" s="345"/>
      <c r="E96" s="345"/>
      <c r="F96" s="345"/>
      <c r="G96" s="345"/>
      <c r="H96" s="345"/>
      <c r="I96" s="345"/>
      <c r="J96" s="345"/>
      <c r="K96" s="345"/>
      <c r="L96" s="345"/>
      <c r="M96" s="345"/>
      <c r="N96" s="345"/>
      <c r="O96" s="345"/>
      <c r="P96" s="345"/>
      <c r="Q96" s="345"/>
      <c r="R96" s="345"/>
      <c r="S96" s="345"/>
      <c r="T96" s="345"/>
      <c r="U96" s="345"/>
      <c r="V96" s="345"/>
      <c r="W96" s="345"/>
      <c r="X96" s="345"/>
    </row>
    <row r="97" spans="1:24" s="348" customFormat="1" ht="11.25">
      <c r="A97" s="345"/>
      <c r="B97" s="345"/>
      <c r="C97" s="345"/>
      <c r="D97" s="345"/>
      <c r="E97" s="345"/>
      <c r="F97" s="345"/>
      <c r="G97" s="345"/>
      <c r="H97" s="345"/>
      <c r="I97" s="345"/>
      <c r="J97" s="345"/>
      <c r="K97" s="345"/>
      <c r="L97" s="345"/>
      <c r="M97" s="345"/>
      <c r="N97" s="345"/>
      <c r="O97" s="345"/>
      <c r="P97" s="345"/>
      <c r="Q97" s="345"/>
      <c r="R97" s="345"/>
      <c r="S97" s="345"/>
      <c r="T97" s="345"/>
      <c r="U97" s="345"/>
      <c r="V97" s="345"/>
      <c r="W97" s="345"/>
      <c r="X97" s="345"/>
    </row>
    <row r="98" spans="1:24" s="348" customFormat="1" ht="11.25">
      <c r="A98" s="345"/>
      <c r="B98" s="345"/>
      <c r="C98" s="345"/>
      <c r="D98" s="345"/>
      <c r="E98" s="345"/>
      <c r="F98" s="345"/>
      <c r="G98" s="345"/>
      <c r="H98" s="345"/>
      <c r="I98" s="345"/>
      <c r="J98" s="345"/>
      <c r="K98" s="345"/>
      <c r="L98" s="345"/>
      <c r="M98" s="345"/>
      <c r="N98" s="345"/>
      <c r="O98" s="345"/>
      <c r="P98" s="345"/>
      <c r="Q98" s="345"/>
      <c r="R98" s="345"/>
      <c r="S98" s="345"/>
      <c r="T98" s="345"/>
      <c r="U98" s="345"/>
      <c r="V98" s="345"/>
      <c r="W98" s="345"/>
      <c r="X98" s="345"/>
    </row>
    <row r="99" spans="1:24" s="348" customFormat="1" ht="11.25">
      <c r="A99" s="345"/>
      <c r="B99" s="345"/>
      <c r="C99" s="345"/>
      <c r="D99" s="345"/>
      <c r="E99" s="345"/>
      <c r="F99" s="345"/>
      <c r="G99" s="345"/>
      <c r="H99" s="345"/>
      <c r="I99" s="345"/>
      <c r="J99" s="345"/>
      <c r="K99" s="345"/>
      <c r="L99" s="345"/>
      <c r="M99" s="345"/>
      <c r="N99" s="345"/>
      <c r="O99" s="345"/>
      <c r="P99" s="345"/>
      <c r="Q99" s="345"/>
      <c r="R99" s="345"/>
      <c r="S99" s="345"/>
      <c r="T99" s="345"/>
      <c r="U99" s="345"/>
      <c r="V99" s="345"/>
      <c r="W99" s="345"/>
      <c r="X99" s="345"/>
    </row>
    <row r="100" spans="1:24" s="348" customFormat="1" ht="11.25">
      <c r="A100" s="345"/>
      <c r="B100" s="345"/>
      <c r="C100" s="345"/>
      <c r="D100" s="345"/>
      <c r="E100" s="345"/>
      <c r="F100" s="345"/>
      <c r="G100" s="345"/>
      <c r="H100" s="345"/>
      <c r="I100" s="345"/>
      <c r="J100" s="345"/>
      <c r="K100" s="345"/>
      <c r="L100" s="345"/>
      <c r="M100" s="345"/>
      <c r="N100" s="345"/>
      <c r="O100" s="345"/>
      <c r="P100" s="345"/>
      <c r="Q100" s="345"/>
      <c r="R100" s="345"/>
      <c r="S100" s="345"/>
      <c r="T100" s="345"/>
      <c r="U100" s="345"/>
      <c r="V100" s="345"/>
      <c r="W100" s="345"/>
      <c r="X100" s="345"/>
    </row>
    <row r="101" spans="1:24" s="348" customFormat="1" ht="11.25">
      <c r="A101" s="345"/>
      <c r="B101" s="345"/>
      <c r="C101" s="345"/>
      <c r="D101" s="345"/>
      <c r="E101" s="345"/>
      <c r="F101" s="345"/>
      <c r="G101" s="345"/>
      <c r="H101" s="345"/>
      <c r="I101" s="345"/>
      <c r="J101" s="345"/>
      <c r="K101" s="345"/>
      <c r="L101" s="345"/>
      <c r="M101" s="345"/>
      <c r="N101" s="345"/>
      <c r="O101" s="345"/>
      <c r="P101" s="345"/>
      <c r="Q101" s="345"/>
      <c r="R101" s="345"/>
      <c r="S101" s="345"/>
      <c r="T101" s="345"/>
      <c r="U101" s="345"/>
      <c r="V101" s="345"/>
      <c r="W101" s="345"/>
      <c r="X101" s="345"/>
    </row>
    <row r="102" spans="1:24" s="348" customFormat="1" ht="11.25">
      <c r="A102" s="345"/>
      <c r="B102" s="345"/>
      <c r="C102" s="345"/>
      <c r="D102" s="345"/>
      <c r="E102" s="345"/>
      <c r="F102" s="345"/>
      <c r="G102" s="345"/>
      <c r="H102" s="345"/>
      <c r="I102" s="345"/>
      <c r="J102" s="345"/>
      <c r="K102" s="345"/>
      <c r="L102" s="345"/>
      <c r="M102" s="345"/>
      <c r="N102" s="345"/>
      <c r="O102" s="345"/>
      <c r="P102" s="345"/>
      <c r="Q102" s="345"/>
      <c r="R102" s="345"/>
      <c r="S102" s="345"/>
      <c r="T102" s="345"/>
      <c r="U102" s="345"/>
      <c r="V102" s="345"/>
      <c r="W102" s="345"/>
      <c r="X102" s="345"/>
    </row>
    <row r="103" spans="1:24" s="348" customFormat="1" ht="11.25">
      <c r="A103" s="345"/>
      <c r="B103" s="345"/>
      <c r="C103" s="345"/>
      <c r="D103" s="345"/>
      <c r="E103" s="345"/>
      <c r="F103" s="345"/>
      <c r="G103" s="345"/>
      <c r="H103" s="345"/>
      <c r="I103" s="345"/>
      <c r="J103" s="345"/>
      <c r="K103" s="345"/>
      <c r="L103" s="345"/>
      <c r="M103" s="345"/>
      <c r="N103" s="345"/>
      <c r="O103" s="345"/>
      <c r="P103" s="345"/>
      <c r="Q103" s="345"/>
      <c r="R103" s="345"/>
      <c r="S103" s="345"/>
      <c r="T103" s="345"/>
      <c r="U103" s="345"/>
      <c r="V103" s="345"/>
      <c r="W103" s="345"/>
      <c r="X103" s="345"/>
    </row>
    <row r="104" spans="1:24" s="348" customFormat="1" ht="11.25">
      <c r="A104" s="345"/>
      <c r="B104" s="345"/>
      <c r="C104" s="345"/>
      <c r="D104" s="345"/>
      <c r="E104" s="345"/>
      <c r="F104" s="345"/>
      <c r="G104" s="345"/>
      <c r="H104" s="345"/>
      <c r="I104" s="345"/>
      <c r="J104" s="345"/>
      <c r="K104" s="345"/>
      <c r="L104" s="345"/>
      <c r="M104" s="345"/>
      <c r="N104" s="345"/>
      <c r="O104" s="345"/>
      <c r="P104" s="345"/>
      <c r="Q104" s="345"/>
      <c r="R104" s="345"/>
      <c r="S104" s="345"/>
      <c r="T104" s="345"/>
      <c r="U104" s="345"/>
      <c r="V104" s="345"/>
      <c r="W104" s="345"/>
      <c r="X104" s="345"/>
    </row>
  </sheetData>
  <sheetProtection selectLockedCells="1"/>
  <mergeCells count="52">
    <mergeCell ref="A14:B14"/>
    <mergeCell ref="D7:D9"/>
    <mergeCell ref="E7:E9"/>
    <mergeCell ref="F7:F9"/>
    <mergeCell ref="A10:B10"/>
    <mergeCell ref="A6:B9"/>
    <mergeCell ref="A11:B11"/>
    <mergeCell ref="A12:B12"/>
    <mergeCell ref="A13:B13"/>
    <mergeCell ref="W39:X39"/>
    <mergeCell ref="G7:G9"/>
    <mergeCell ref="P7:P9"/>
    <mergeCell ref="H7:H9"/>
    <mergeCell ref="T7:T9"/>
    <mergeCell ref="M7:M9"/>
    <mergeCell ref="W14:X14"/>
    <mergeCell ref="W6:X9"/>
    <mergeCell ref="W10:X10"/>
    <mergeCell ref="L6:O6"/>
    <mergeCell ref="W11:X11"/>
    <mergeCell ref="W12:X12"/>
    <mergeCell ref="W13:X13"/>
    <mergeCell ref="W3:AC3"/>
    <mergeCell ref="W4:AC4"/>
    <mergeCell ref="AB7:AB9"/>
    <mergeCell ref="AA6:AC6"/>
    <mergeCell ref="Q7:Q9"/>
    <mergeCell ref="P6:S6"/>
    <mergeCell ref="AA7:AA9"/>
    <mergeCell ref="Y6:Z6"/>
    <mergeCell ref="R7:R9"/>
    <mergeCell ref="AC7:AC9"/>
    <mergeCell ref="U7:U9"/>
    <mergeCell ref="Y7:Y9"/>
    <mergeCell ref="Z7:Z9"/>
    <mergeCell ref="V6:V9"/>
    <mergeCell ref="A3:H3"/>
    <mergeCell ref="T6:U6"/>
    <mergeCell ref="J6:K6"/>
    <mergeCell ref="G6:H6"/>
    <mergeCell ref="I3:O3"/>
    <mergeCell ref="I6:I9"/>
    <mergeCell ref="N7:N9"/>
    <mergeCell ref="P3:V3"/>
    <mergeCell ref="S7:S9"/>
    <mergeCell ref="C7:C9"/>
    <mergeCell ref="A4:H4"/>
    <mergeCell ref="C6:F6"/>
    <mergeCell ref="O7:O9"/>
    <mergeCell ref="J7:J9"/>
    <mergeCell ref="K7:K9"/>
    <mergeCell ref="L7:L9"/>
  </mergeCells>
  <phoneticPr fontId="37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firstPageNumber="405" pageOrder="overThenDown" orientation="portrait" r:id="rId1"/>
  <headerFooter scaleWithDoc="0" alignWithMargins="0"/>
  <colBreaks count="3" manualBreakCount="3">
    <brk id="8" max="40" man="1"/>
    <brk id="15" max="40" man="1"/>
    <brk id="22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</sheetPr>
  <dimension ref="A1:Z103"/>
  <sheetViews>
    <sheetView view="pageBreakPreview" zoomScaleNormal="100" zoomScaleSheetLayoutView="100" workbookViewId="0">
      <pane ySplit="9" topLeftCell="A22" activePane="bottomLeft" state="frozen"/>
      <selection activeCell="O15" sqref="O15:Q15"/>
      <selection pane="bottomLeft" activeCell="E31" sqref="E31"/>
    </sheetView>
  </sheetViews>
  <sheetFormatPr defaultRowHeight="14.25"/>
  <cols>
    <col min="1" max="1" width="6.625" style="377" customWidth="1"/>
    <col min="2" max="2" width="10.875" style="377" customWidth="1"/>
    <col min="3" max="9" width="8.125" style="379" customWidth="1"/>
    <col min="10" max="10" width="8.125" style="406" customWidth="1"/>
    <col min="11" max="11" width="11.375" style="406" customWidth="1"/>
    <col min="12" max="12" width="8.875" style="406" customWidth="1"/>
    <col min="13" max="19" width="8.875" style="379" customWidth="1"/>
    <col min="20" max="25" width="11.625" style="379" customWidth="1"/>
    <col min="26" max="26" width="12.625" style="379" customWidth="1"/>
    <col min="27" max="16384" width="9" style="379"/>
  </cols>
  <sheetData>
    <row r="1" spans="1:26" s="440" customFormat="1" ht="14.1" customHeight="1">
      <c r="A1" s="444"/>
      <c r="B1" s="444"/>
      <c r="J1" s="441" t="s">
        <v>1057</v>
      </c>
      <c r="K1" s="442" t="s">
        <v>1058</v>
      </c>
      <c r="L1" s="443"/>
      <c r="Z1" s="441" t="s">
        <v>1059</v>
      </c>
    </row>
    <row r="2" spans="1:26" s="348" customFormat="1" ht="14.1" customHeight="1">
      <c r="A2" s="345"/>
      <c r="B2" s="345"/>
      <c r="J2" s="350"/>
      <c r="K2" s="347"/>
      <c r="L2" s="346"/>
      <c r="Z2" s="350"/>
    </row>
    <row r="3" spans="1:26" s="465" customFormat="1" ht="20.100000000000001" customHeight="1">
      <c r="A3" s="653" t="s">
        <v>108</v>
      </c>
      <c r="B3" s="653"/>
      <c r="C3" s="653"/>
      <c r="D3" s="653"/>
      <c r="E3" s="653"/>
      <c r="F3" s="653"/>
      <c r="G3" s="653"/>
      <c r="H3" s="653"/>
      <c r="I3" s="653"/>
      <c r="J3" s="653"/>
      <c r="K3" s="654" t="s">
        <v>109</v>
      </c>
      <c r="L3" s="654"/>
      <c r="M3" s="654"/>
      <c r="N3" s="654"/>
      <c r="O3" s="654"/>
      <c r="P3" s="654"/>
      <c r="Q3" s="654"/>
      <c r="R3" s="654"/>
      <c r="S3" s="654"/>
      <c r="T3" s="654" t="s">
        <v>390</v>
      </c>
      <c r="U3" s="654"/>
      <c r="V3" s="654"/>
      <c r="W3" s="654"/>
      <c r="X3" s="654"/>
      <c r="Y3" s="654"/>
      <c r="Z3" s="654"/>
    </row>
    <row r="4" spans="1:26" s="498" customFormat="1" ht="24" customHeight="1">
      <c r="A4" s="673" t="s">
        <v>106</v>
      </c>
      <c r="B4" s="673"/>
      <c r="C4" s="673"/>
      <c r="D4" s="673"/>
      <c r="E4" s="673"/>
      <c r="F4" s="673"/>
      <c r="G4" s="673"/>
      <c r="H4" s="673"/>
      <c r="I4" s="673"/>
      <c r="J4" s="673"/>
      <c r="K4" s="380"/>
      <c r="L4" s="380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</row>
    <row r="5" spans="1:26" s="349" customFormat="1" ht="18" customHeight="1" thickBot="1">
      <c r="A5" s="349" t="s">
        <v>110</v>
      </c>
      <c r="J5" s="350" t="s">
        <v>111</v>
      </c>
      <c r="K5" s="349" t="s">
        <v>110</v>
      </c>
      <c r="S5" s="350"/>
      <c r="Z5" s="350" t="s">
        <v>111</v>
      </c>
    </row>
    <row r="6" spans="1:26" s="348" customFormat="1" ht="15.75" customHeight="1">
      <c r="A6" s="659" t="s">
        <v>112</v>
      </c>
      <c r="B6" s="660"/>
      <c r="C6" s="645" t="s">
        <v>113</v>
      </c>
      <c r="D6" s="624"/>
      <c r="E6" s="645" t="s">
        <v>114</v>
      </c>
      <c r="F6" s="624"/>
      <c r="G6" s="645" t="s">
        <v>115</v>
      </c>
      <c r="H6" s="624"/>
      <c r="I6" s="645" t="s">
        <v>116</v>
      </c>
      <c r="J6" s="613"/>
      <c r="K6" s="674" t="s">
        <v>117</v>
      </c>
      <c r="L6" s="645" t="s">
        <v>118</v>
      </c>
      <c r="M6" s="624"/>
      <c r="N6" s="645" t="s">
        <v>119</v>
      </c>
      <c r="O6" s="624"/>
      <c r="P6" s="645" t="s">
        <v>120</v>
      </c>
      <c r="Q6" s="624"/>
      <c r="R6" s="671" t="s">
        <v>121</v>
      </c>
      <c r="S6" s="613"/>
      <c r="T6" s="645" t="s">
        <v>122</v>
      </c>
      <c r="U6" s="624"/>
      <c r="V6" s="671" t="s">
        <v>123</v>
      </c>
      <c r="W6" s="624"/>
      <c r="X6" s="645" t="s">
        <v>124</v>
      </c>
      <c r="Y6" s="610"/>
      <c r="Z6" s="666" t="s">
        <v>125</v>
      </c>
    </row>
    <row r="7" spans="1:26" s="348" customFormat="1" ht="15.75" customHeight="1">
      <c r="A7" s="661"/>
      <c r="B7" s="662"/>
      <c r="C7" s="657"/>
      <c r="D7" s="658"/>
      <c r="E7" s="657"/>
      <c r="F7" s="658"/>
      <c r="G7" s="657"/>
      <c r="H7" s="658"/>
      <c r="I7" s="657"/>
      <c r="J7" s="657"/>
      <c r="K7" s="675"/>
      <c r="L7" s="657"/>
      <c r="M7" s="658"/>
      <c r="N7" s="657"/>
      <c r="O7" s="658"/>
      <c r="P7" s="657"/>
      <c r="Q7" s="658"/>
      <c r="R7" s="672"/>
      <c r="S7" s="657"/>
      <c r="T7" s="657"/>
      <c r="U7" s="658"/>
      <c r="V7" s="672"/>
      <c r="W7" s="658"/>
      <c r="X7" s="657"/>
      <c r="Y7" s="670"/>
      <c r="Z7" s="667"/>
    </row>
    <row r="8" spans="1:26" s="348" customFormat="1" ht="19.149999999999999" customHeight="1">
      <c r="A8" s="663"/>
      <c r="B8" s="662"/>
      <c r="C8" s="655" t="s">
        <v>126</v>
      </c>
      <c r="D8" s="617" t="s">
        <v>127</v>
      </c>
      <c r="E8" s="617" t="s">
        <v>126</v>
      </c>
      <c r="F8" s="617" t="s">
        <v>127</v>
      </c>
      <c r="G8" s="617" t="s">
        <v>126</v>
      </c>
      <c r="H8" s="617" t="s">
        <v>127</v>
      </c>
      <c r="I8" s="617" t="s">
        <v>126</v>
      </c>
      <c r="J8" s="625" t="s">
        <v>127</v>
      </c>
      <c r="K8" s="676"/>
      <c r="L8" s="617" t="s">
        <v>126</v>
      </c>
      <c r="M8" s="617" t="s">
        <v>127</v>
      </c>
      <c r="N8" s="617" t="s">
        <v>126</v>
      </c>
      <c r="O8" s="617" t="s">
        <v>127</v>
      </c>
      <c r="P8" s="617" t="s">
        <v>126</v>
      </c>
      <c r="Q8" s="617" t="s">
        <v>127</v>
      </c>
      <c r="R8" s="617" t="s">
        <v>126</v>
      </c>
      <c r="S8" s="625" t="s">
        <v>127</v>
      </c>
      <c r="T8" s="655" t="s">
        <v>128</v>
      </c>
      <c r="U8" s="617" t="s">
        <v>127</v>
      </c>
      <c r="V8" s="617" t="s">
        <v>128</v>
      </c>
      <c r="W8" s="617" t="s">
        <v>127</v>
      </c>
      <c r="X8" s="617" t="s">
        <v>128</v>
      </c>
      <c r="Y8" s="633" t="s">
        <v>127</v>
      </c>
      <c r="Z8" s="668"/>
    </row>
    <row r="9" spans="1:26" s="348" customFormat="1" ht="19.149999999999999" customHeight="1">
      <c r="A9" s="664"/>
      <c r="B9" s="665"/>
      <c r="C9" s="656"/>
      <c r="D9" s="619"/>
      <c r="E9" s="619"/>
      <c r="F9" s="619"/>
      <c r="G9" s="619"/>
      <c r="H9" s="619"/>
      <c r="I9" s="619"/>
      <c r="J9" s="627"/>
      <c r="K9" s="677"/>
      <c r="L9" s="619"/>
      <c r="M9" s="619"/>
      <c r="N9" s="619"/>
      <c r="O9" s="619"/>
      <c r="P9" s="619"/>
      <c r="Q9" s="619"/>
      <c r="R9" s="619"/>
      <c r="S9" s="627"/>
      <c r="T9" s="656"/>
      <c r="U9" s="619"/>
      <c r="V9" s="619"/>
      <c r="W9" s="619"/>
      <c r="X9" s="619"/>
      <c r="Y9" s="635"/>
      <c r="Z9" s="669"/>
    </row>
    <row r="10" spans="1:26" s="348" customFormat="1" ht="17.45" customHeight="1">
      <c r="A10" s="680" t="s">
        <v>741</v>
      </c>
      <c r="B10" s="681"/>
      <c r="C10" s="382">
        <v>16189</v>
      </c>
      <c r="D10" s="382">
        <v>39779</v>
      </c>
      <c r="E10" s="382">
        <v>7</v>
      </c>
      <c r="F10" s="382">
        <v>934</v>
      </c>
      <c r="G10" s="382">
        <v>15</v>
      </c>
      <c r="H10" s="382">
        <v>1119</v>
      </c>
      <c r="I10" s="352">
        <v>12</v>
      </c>
      <c r="J10" s="352">
        <v>255</v>
      </c>
      <c r="K10" s="469" t="s">
        <v>741</v>
      </c>
      <c r="L10" s="382">
        <v>73</v>
      </c>
      <c r="M10" s="352">
        <v>3325</v>
      </c>
      <c r="N10" s="352">
        <v>6939</v>
      </c>
      <c r="O10" s="352">
        <v>6939</v>
      </c>
      <c r="P10" s="352">
        <v>124</v>
      </c>
      <c r="Q10" s="352">
        <v>1980</v>
      </c>
      <c r="R10" s="352">
        <v>1437</v>
      </c>
      <c r="S10" s="352">
        <v>17531</v>
      </c>
      <c r="T10" s="352">
        <v>4128</v>
      </c>
      <c r="U10" s="352">
        <v>4128</v>
      </c>
      <c r="V10" s="352">
        <v>3352</v>
      </c>
      <c r="W10" s="352">
        <v>3372</v>
      </c>
      <c r="X10" s="352">
        <v>102</v>
      </c>
      <c r="Y10" s="368">
        <v>196</v>
      </c>
      <c r="Z10" s="468" t="s">
        <v>741</v>
      </c>
    </row>
    <row r="11" spans="1:26" s="348" customFormat="1" ht="17.45" customHeight="1">
      <c r="A11" s="680" t="s">
        <v>991</v>
      </c>
      <c r="B11" s="681"/>
      <c r="C11" s="382">
        <v>16520</v>
      </c>
      <c r="D11" s="382">
        <v>40706</v>
      </c>
      <c r="E11" s="382">
        <v>7</v>
      </c>
      <c r="F11" s="382">
        <v>920</v>
      </c>
      <c r="G11" s="382">
        <v>15</v>
      </c>
      <c r="H11" s="382">
        <v>1122</v>
      </c>
      <c r="I11" s="352">
        <v>12</v>
      </c>
      <c r="J11" s="352">
        <v>255</v>
      </c>
      <c r="K11" s="469" t="s">
        <v>909</v>
      </c>
      <c r="L11" s="382">
        <v>73</v>
      </c>
      <c r="M11" s="352">
        <v>3325</v>
      </c>
      <c r="N11" s="352">
        <v>6937</v>
      </c>
      <c r="O11" s="352">
        <v>6937</v>
      </c>
      <c r="P11" s="352">
        <v>133</v>
      </c>
      <c r="Q11" s="352">
        <v>2276</v>
      </c>
      <c r="R11" s="352">
        <v>1437</v>
      </c>
      <c r="S11" s="352">
        <v>17836</v>
      </c>
      <c r="T11" s="352">
        <v>4159</v>
      </c>
      <c r="U11" s="352">
        <v>4159</v>
      </c>
      <c r="V11" s="352">
        <v>3641</v>
      </c>
      <c r="W11" s="352">
        <v>3688</v>
      </c>
      <c r="X11" s="352">
        <v>106</v>
      </c>
      <c r="Y11" s="368">
        <v>188</v>
      </c>
      <c r="Z11" s="468" t="s">
        <v>909</v>
      </c>
    </row>
    <row r="12" spans="1:26" s="348" customFormat="1" ht="17.45" customHeight="1">
      <c r="A12" s="680" t="s">
        <v>1031</v>
      </c>
      <c r="B12" s="681"/>
      <c r="C12" s="382">
        <v>17215</v>
      </c>
      <c r="D12" s="382">
        <v>42042</v>
      </c>
      <c r="E12" s="382">
        <v>7</v>
      </c>
      <c r="F12" s="382">
        <v>896</v>
      </c>
      <c r="G12" s="382">
        <v>15</v>
      </c>
      <c r="H12" s="382">
        <v>1113</v>
      </c>
      <c r="I12" s="352">
        <v>15</v>
      </c>
      <c r="J12" s="352">
        <v>262</v>
      </c>
      <c r="K12" s="469" t="s">
        <v>1031</v>
      </c>
      <c r="L12" s="382">
        <v>73</v>
      </c>
      <c r="M12" s="352">
        <v>3320</v>
      </c>
      <c r="N12" s="352">
        <v>6931</v>
      </c>
      <c r="O12" s="352">
        <v>6931</v>
      </c>
      <c r="P12" s="352">
        <v>153</v>
      </c>
      <c r="Q12" s="352">
        <v>2663</v>
      </c>
      <c r="R12" s="352">
        <v>1592</v>
      </c>
      <c r="S12" s="352">
        <v>18332</v>
      </c>
      <c r="T12" s="352">
        <v>4300</v>
      </c>
      <c r="U12" s="352">
        <v>4300</v>
      </c>
      <c r="V12" s="352">
        <v>4020</v>
      </c>
      <c r="W12" s="352">
        <v>4020</v>
      </c>
      <c r="X12" s="352">
        <v>109</v>
      </c>
      <c r="Y12" s="368">
        <v>205</v>
      </c>
      <c r="Z12" s="468" t="s">
        <v>1031</v>
      </c>
    </row>
    <row r="13" spans="1:26" s="348" customFormat="1" ht="17.45" customHeight="1">
      <c r="A13" s="680" t="s">
        <v>1032</v>
      </c>
      <c r="B13" s="681"/>
      <c r="C13" s="382">
        <v>17408</v>
      </c>
      <c r="D13" s="382">
        <v>42634</v>
      </c>
      <c r="E13" s="382">
        <v>7</v>
      </c>
      <c r="F13" s="382">
        <v>874</v>
      </c>
      <c r="G13" s="382">
        <v>14</v>
      </c>
      <c r="H13" s="382">
        <v>1162</v>
      </c>
      <c r="I13" s="352">
        <v>13</v>
      </c>
      <c r="J13" s="352">
        <v>249</v>
      </c>
      <c r="K13" s="469" t="s">
        <v>1032</v>
      </c>
      <c r="L13" s="382">
        <v>73</v>
      </c>
      <c r="M13" s="352">
        <v>3321</v>
      </c>
      <c r="N13" s="352">
        <v>6925</v>
      </c>
      <c r="O13" s="352">
        <v>6925</v>
      </c>
      <c r="P13" s="352">
        <v>153</v>
      </c>
      <c r="Q13" s="352">
        <v>2613</v>
      </c>
      <c r="R13" s="352">
        <v>1651</v>
      </c>
      <c r="S13" s="352">
        <v>18793</v>
      </c>
      <c r="T13" s="352">
        <v>4524</v>
      </c>
      <c r="U13" s="352">
        <v>4524</v>
      </c>
      <c r="V13" s="352">
        <v>3942</v>
      </c>
      <c r="W13" s="352">
        <v>3976</v>
      </c>
      <c r="X13" s="352">
        <v>106</v>
      </c>
      <c r="Y13" s="368">
        <v>197</v>
      </c>
      <c r="Z13" s="468" t="s">
        <v>1032</v>
      </c>
    </row>
    <row r="14" spans="1:26" s="385" customFormat="1" ht="17.45" customHeight="1">
      <c r="A14" s="678" t="s">
        <v>1098</v>
      </c>
      <c r="B14" s="662"/>
      <c r="C14" s="383">
        <f>E14+G14+I14+L14+N14+P14+R14+T14+V14+X14</f>
        <v>17518</v>
      </c>
      <c r="D14" s="383">
        <f>F14+H14+J14+M14+O14+Q14+S14+U14+W14+Y14</f>
        <v>42551</v>
      </c>
      <c r="E14" s="383">
        <f t="shared" ref="E14:J14" si="0">SUM(E16:E38)</f>
        <v>7</v>
      </c>
      <c r="F14" s="383">
        <f t="shared" si="0"/>
        <v>874</v>
      </c>
      <c r="G14" s="383">
        <f t="shared" si="0"/>
        <v>15</v>
      </c>
      <c r="H14" s="383">
        <f t="shared" si="0"/>
        <v>1133</v>
      </c>
      <c r="I14" s="355">
        <f t="shared" si="0"/>
        <v>14</v>
      </c>
      <c r="J14" s="355">
        <f t="shared" si="0"/>
        <v>273</v>
      </c>
      <c r="K14" s="466" t="s">
        <v>1098</v>
      </c>
      <c r="L14" s="383">
        <f t="shared" ref="L14:Y14" si="1">SUM(L16:L38)</f>
        <v>73</v>
      </c>
      <c r="M14" s="355">
        <f t="shared" si="1"/>
        <v>3288</v>
      </c>
      <c r="N14" s="355">
        <f t="shared" si="1"/>
        <v>6920</v>
      </c>
      <c r="O14" s="355">
        <f t="shared" si="1"/>
        <v>6920</v>
      </c>
      <c r="P14" s="355">
        <f t="shared" si="1"/>
        <v>154</v>
      </c>
      <c r="Q14" s="355">
        <f t="shared" si="1"/>
        <v>2624</v>
      </c>
      <c r="R14" s="355">
        <f t="shared" si="1"/>
        <v>1649</v>
      </c>
      <c r="S14" s="355">
        <f t="shared" si="1"/>
        <v>18613</v>
      </c>
      <c r="T14" s="355">
        <f t="shared" si="1"/>
        <v>4386</v>
      </c>
      <c r="U14" s="355">
        <f t="shared" si="1"/>
        <v>4386</v>
      </c>
      <c r="V14" s="355">
        <f t="shared" si="1"/>
        <v>4189</v>
      </c>
      <c r="W14" s="355">
        <f t="shared" si="1"/>
        <v>4230</v>
      </c>
      <c r="X14" s="355">
        <f t="shared" si="1"/>
        <v>111</v>
      </c>
      <c r="Y14" s="384">
        <f t="shared" si="1"/>
        <v>210</v>
      </c>
      <c r="Z14" s="497" t="s">
        <v>1098</v>
      </c>
    </row>
    <row r="15" spans="1:26" s="348" customFormat="1" ht="17.45" customHeight="1">
      <c r="A15" s="679"/>
      <c r="B15" s="662"/>
      <c r="C15" s="382"/>
      <c r="D15" s="382"/>
      <c r="E15" s="382"/>
      <c r="F15" s="382"/>
      <c r="G15" s="382"/>
      <c r="H15" s="382"/>
      <c r="I15" s="352"/>
      <c r="J15" s="352"/>
      <c r="K15" s="467"/>
      <c r="L15" s="38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68"/>
      <c r="Z15" s="386"/>
    </row>
    <row r="16" spans="1:26" s="348" customFormat="1" ht="17.45" customHeight="1">
      <c r="A16" s="386" t="s">
        <v>53</v>
      </c>
      <c r="B16" s="387" t="s">
        <v>752</v>
      </c>
      <c r="C16" s="382">
        <f>E16+G16+I16+L16+N16+P16+R16+T16+V16+X16</f>
        <v>3594</v>
      </c>
      <c r="D16" s="382">
        <f>F16+H16+J16+M16+O16+Q16+S16+U16+W16+Y16</f>
        <v>11279</v>
      </c>
      <c r="E16" s="388">
        <v>1</v>
      </c>
      <c r="F16" s="388">
        <v>151</v>
      </c>
      <c r="G16" s="388">
        <v>1</v>
      </c>
      <c r="H16" s="388">
        <v>200</v>
      </c>
      <c r="I16" s="344"/>
      <c r="J16" s="344"/>
      <c r="K16" s="522" t="s">
        <v>53</v>
      </c>
      <c r="L16" s="389">
        <v>16</v>
      </c>
      <c r="M16" s="389">
        <v>925</v>
      </c>
      <c r="N16" s="389">
        <v>1921</v>
      </c>
      <c r="O16" s="389">
        <v>1921</v>
      </c>
      <c r="P16" s="389">
        <v>29</v>
      </c>
      <c r="Q16" s="389">
        <v>585</v>
      </c>
      <c r="R16" s="389">
        <v>470</v>
      </c>
      <c r="S16" s="389">
        <v>6321</v>
      </c>
      <c r="T16" s="389">
        <v>495</v>
      </c>
      <c r="U16" s="389">
        <f>T16</f>
        <v>495</v>
      </c>
      <c r="V16" s="389">
        <v>645</v>
      </c>
      <c r="W16" s="389">
        <v>645</v>
      </c>
      <c r="X16" s="389">
        <v>16</v>
      </c>
      <c r="Y16" s="390">
        <v>36</v>
      </c>
      <c r="Z16" s="349" t="s">
        <v>130</v>
      </c>
    </row>
    <row r="17" spans="1:26" s="348" customFormat="1" ht="17.45" customHeight="1">
      <c r="A17" s="386" t="s">
        <v>55</v>
      </c>
      <c r="B17" s="387" t="s">
        <v>753</v>
      </c>
      <c r="C17" s="382">
        <f>E17+G17+I17+L17+N17+P17+R17+T17+V17+X17</f>
        <v>1801</v>
      </c>
      <c r="D17" s="382">
        <f>F17+H17+J17+M17+O17+Q17+S17+U17+W17+Y17</f>
        <v>4167</v>
      </c>
      <c r="E17" s="388"/>
      <c r="F17" s="388"/>
      <c r="G17" s="388">
        <v>1</v>
      </c>
      <c r="H17" s="388">
        <v>168</v>
      </c>
      <c r="I17" s="344"/>
      <c r="J17" s="344"/>
      <c r="K17" s="522" t="s">
        <v>55</v>
      </c>
      <c r="L17" s="389">
        <v>8</v>
      </c>
      <c r="M17" s="389">
        <v>446</v>
      </c>
      <c r="N17" s="389">
        <v>781</v>
      </c>
      <c r="O17" s="389">
        <v>781</v>
      </c>
      <c r="P17" s="389">
        <v>19</v>
      </c>
      <c r="Q17" s="389">
        <v>325</v>
      </c>
      <c r="R17" s="389">
        <v>185</v>
      </c>
      <c r="S17" s="389">
        <v>1635</v>
      </c>
      <c r="T17" s="389">
        <v>374</v>
      </c>
      <c r="U17" s="389">
        <v>374</v>
      </c>
      <c r="V17" s="389">
        <v>425</v>
      </c>
      <c r="W17" s="389">
        <v>415</v>
      </c>
      <c r="X17" s="389">
        <v>8</v>
      </c>
      <c r="Y17" s="390">
        <v>23</v>
      </c>
      <c r="Z17" s="349" t="s">
        <v>131</v>
      </c>
    </row>
    <row r="18" spans="1:26" s="348" customFormat="1" ht="17.45" customHeight="1">
      <c r="A18" s="386" t="s">
        <v>57</v>
      </c>
      <c r="B18" s="387" t="s">
        <v>754</v>
      </c>
      <c r="C18" s="382">
        <f>E18+G18+I18+L18+N18+P18+R18+T18+V18+X18</f>
        <v>922</v>
      </c>
      <c r="D18" s="382">
        <f t="shared" ref="D18:D37" si="2">F18+H18+J18+M18+O18+Q18+S18+U18+W18+Y18</f>
        <v>1625</v>
      </c>
      <c r="E18" s="388"/>
      <c r="F18" s="388"/>
      <c r="G18" s="388">
        <v>2</v>
      </c>
      <c r="H18" s="388">
        <v>93</v>
      </c>
      <c r="I18" s="344"/>
      <c r="J18" s="344"/>
      <c r="K18" s="522" t="s">
        <v>57</v>
      </c>
      <c r="L18" s="389">
        <v>4</v>
      </c>
      <c r="M18" s="389">
        <v>211</v>
      </c>
      <c r="N18" s="389">
        <v>319</v>
      </c>
      <c r="O18" s="389">
        <v>319</v>
      </c>
      <c r="P18" s="389">
        <v>7</v>
      </c>
      <c r="Q18" s="389">
        <v>105</v>
      </c>
      <c r="R18" s="389">
        <v>55</v>
      </c>
      <c r="S18" s="389">
        <v>345</v>
      </c>
      <c r="T18" s="389">
        <v>308</v>
      </c>
      <c r="U18" s="389">
        <v>308</v>
      </c>
      <c r="V18" s="389">
        <v>215</v>
      </c>
      <c r="W18" s="389">
        <v>215</v>
      </c>
      <c r="X18" s="389">
        <v>12</v>
      </c>
      <c r="Y18" s="390">
        <v>29</v>
      </c>
      <c r="Z18" s="349" t="s">
        <v>132</v>
      </c>
    </row>
    <row r="19" spans="1:26" s="348" customFormat="1" ht="17.45" customHeight="1">
      <c r="A19" s="386" t="s">
        <v>59</v>
      </c>
      <c r="B19" s="387" t="s">
        <v>755</v>
      </c>
      <c r="C19" s="382">
        <f t="shared" ref="C19:D38" si="3">E19+G19+I19+L19+N19+P19+R19+T19+V19+X19</f>
        <v>1194</v>
      </c>
      <c r="D19" s="382">
        <f t="shared" si="2"/>
        <v>2407</v>
      </c>
      <c r="E19" s="388"/>
      <c r="F19" s="388"/>
      <c r="G19" s="388">
        <v>3</v>
      </c>
      <c r="H19" s="388">
        <v>119</v>
      </c>
      <c r="I19" s="344"/>
      <c r="J19" s="344"/>
      <c r="K19" s="522" t="s">
        <v>59</v>
      </c>
      <c r="L19" s="389">
        <v>7</v>
      </c>
      <c r="M19" s="389">
        <v>249</v>
      </c>
      <c r="N19" s="389">
        <v>480</v>
      </c>
      <c r="O19" s="389">
        <v>480</v>
      </c>
      <c r="P19" s="389">
        <v>10</v>
      </c>
      <c r="Q19" s="389">
        <v>133</v>
      </c>
      <c r="R19" s="389">
        <v>93</v>
      </c>
      <c r="S19" s="389">
        <v>791</v>
      </c>
      <c r="T19" s="389">
        <v>324</v>
      </c>
      <c r="U19" s="389">
        <v>324</v>
      </c>
      <c r="V19" s="389">
        <v>265</v>
      </c>
      <c r="W19" s="389">
        <v>289</v>
      </c>
      <c r="X19" s="389">
        <v>12</v>
      </c>
      <c r="Y19" s="390">
        <v>22</v>
      </c>
      <c r="Z19" s="349" t="s">
        <v>133</v>
      </c>
    </row>
    <row r="20" spans="1:26" s="348" customFormat="1" ht="17.45" customHeight="1">
      <c r="A20" s="386" t="s">
        <v>61</v>
      </c>
      <c r="B20" s="387" t="s">
        <v>756</v>
      </c>
      <c r="C20" s="382">
        <f t="shared" si="3"/>
        <v>3222</v>
      </c>
      <c r="D20" s="382">
        <f t="shared" si="2"/>
        <v>5986</v>
      </c>
      <c r="E20" s="388"/>
      <c r="F20" s="388"/>
      <c r="G20" s="388">
        <v>2</v>
      </c>
      <c r="H20" s="388">
        <v>153</v>
      </c>
      <c r="I20" s="344"/>
      <c r="J20" s="344"/>
      <c r="K20" s="522" t="s">
        <v>61</v>
      </c>
      <c r="L20" s="389">
        <v>4</v>
      </c>
      <c r="M20" s="389">
        <v>416</v>
      </c>
      <c r="N20" s="389">
        <v>1349</v>
      </c>
      <c r="O20" s="389">
        <v>1349</v>
      </c>
      <c r="P20" s="389">
        <v>32</v>
      </c>
      <c r="Q20" s="389">
        <v>630</v>
      </c>
      <c r="R20" s="389">
        <v>212</v>
      </c>
      <c r="S20" s="389">
        <v>1796</v>
      </c>
      <c r="T20" s="389">
        <v>687</v>
      </c>
      <c r="U20" s="389">
        <v>687</v>
      </c>
      <c r="V20" s="389">
        <v>930</v>
      </c>
      <c r="W20" s="389">
        <v>945</v>
      </c>
      <c r="X20" s="389">
        <v>6</v>
      </c>
      <c r="Y20" s="390">
        <v>10</v>
      </c>
      <c r="Z20" s="349" t="s">
        <v>134</v>
      </c>
    </row>
    <row r="21" spans="1:26" s="348" customFormat="1" ht="17.45" customHeight="1">
      <c r="A21" s="386" t="s">
        <v>63</v>
      </c>
      <c r="B21" s="387" t="s">
        <v>757</v>
      </c>
      <c r="C21" s="382">
        <f t="shared" si="3"/>
        <v>727</v>
      </c>
      <c r="D21" s="382">
        <f t="shared" si="2"/>
        <v>1482</v>
      </c>
      <c r="E21" s="388"/>
      <c r="F21" s="388"/>
      <c r="G21" s="388">
        <v>1</v>
      </c>
      <c r="H21" s="388">
        <v>65</v>
      </c>
      <c r="I21" s="344"/>
      <c r="J21" s="344"/>
      <c r="K21" s="522" t="s">
        <v>63</v>
      </c>
      <c r="L21" s="389">
        <v>4</v>
      </c>
      <c r="M21" s="389">
        <v>155</v>
      </c>
      <c r="N21" s="389">
        <v>345</v>
      </c>
      <c r="O21" s="389">
        <v>345</v>
      </c>
      <c r="P21" s="389">
        <v>5</v>
      </c>
      <c r="Q21" s="389">
        <v>74</v>
      </c>
      <c r="R21" s="389">
        <v>48</v>
      </c>
      <c r="S21" s="389">
        <v>514</v>
      </c>
      <c r="T21" s="389">
        <v>161</v>
      </c>
      <c r="U21" s="389">
        <v>161</v>
      </c>
      <c r="V21" s="389">
        <v>154</v>
      </c>
      <c r="W21" s="389">
        <v>154</v>
      </c>
      <c r="X21" s="389">
        <v>9</v>
      </c>
      <c r="Y21" s="390">
        <v>14</v>
      </c>
      <c r="Z21" s="349" t="s">
        <v>135</v>
      </c>
    </row>
    <row r="22" spans="1:26" s="348" customFormat="1" ht="17.45" customHeight="1">
      <c r="A22" s="386" t="s">
        <v>65</v>
      </c>
      <c r="B22" s="387" t="s">
        <v>539</v>
      </c>
      <c r="C22" s="382">
        <f t="shared" si="3"/>
        <v>725</v>
      </c>
      <c r="D22" s="382">
        <f t="shared" si="2"/>
        <v>2673</v>
      </c>
      <c r="E22" s="388">
        <v>3</v>
      </c>
      <c r="F22" s="388">
        <v>288</v>
      </c>
      <c r="G22" s="388">
        <v>1</v>
      </c>
      <c r="H22" s="388">
        <v>70</v>
      </c>
      <c r="I22" s="344"/>
      <c r="J22" s="344"/>
      <c r="K22" s="522" t="s">
        <v>65</v>
      </c>
      <c r="L22" s="389">
        <v>3</v>
      </c>
      <c r="M22" s="389">
        <v>131</v>
      </c>
      <c r="N22" s="389">
        <v>217</v>
      </c>
      <c r="O22" s="389">
        <v>217</v>
      </c>
      <c r="P22" s="389">
        <v>3</v>
      </c>
      <c r="Q22" s="389">
        <v>60</v>
      </c>
      <c r="R22" s="389">
        <v>97</v>
      </c>
      <c r="S22" s="389">
        <v>1497</v>
      </c>
      <c r="T22" s="389">
        <v>258</v>
      </c>
      <c r="U22" s="389">
        <v>258</v>
      </c>
      <c r="V22" s="389">
        <v>137</v>
      </c>
      <c r="W22" s="389">
        <v>140</v>
      </c>
      <c r="X22" s="389">
        <v>6</v>
      </c>
      <c r="Y22" s="390">
        <v>12</v>
      </c>
      <c r="Z22" s="349" t="s">
        <v>136</v>
      </c>
    </row>
    <row r="23" spans="1:26" s="348" customFormat="1" ht="17.45" customHeight="1">
      <c r="A23" s="386" t="s">
        <v>67</v>
      </c>
      <c r="B23" s="387" t="s">
        <v>758</v>
      </c>
      <c r="C23" s="382">
        <f t="shared" si="3"/>
        <v>565</v>
      </c>
      <c r="D23" s="382">
        <f t="shared" si="2"/>
        <v>1631</v>
      </c>
      <c r="E23" s="388">
        <v>1</v>
      </c>
      <c r="F23" s="388">
        <v>112</v>
      </c>
      <c r="G23" s="388">
        <v>1</v>
      </c>
      <c r="H23" s="388">
        <v>41</v>
      </c>
      <c r="I23" s="344"/>
      <c r="J23" s="344"/>
      <c r="K23" s="522" t="s">
        <v>67</v>
      </c>
      <c r="L23" s="389">
        <v>3</v>
      </c>
      <c r="M23" s="389">
        <v>97</v>
      </c>
      <c r="N23" s="389">
        <v>232</v>
      </c>
      <c r="O23" s="389">
        <v>232</v>
      </c>
      <c r="P23" s="389">
        <v>4</v>
      </c>
      <c r="Q23" s="389">
        <v>71</v>
      </c>
      <c r="R23" s="389">
        <v>36</v>
      </c>
      <c r="S23" s="389">
        <v>781</v>
      </c>
      <c r="T23" s="389">
        <v>150</v>
      </c>
      <c r="U23" s="389">
        <v>150</v>
      </c>
      <c r="V23" s="389">
        <v>130</v>
      </c>
      <c r="W23" s="389">
        <v>131</v>
      </c>
      <c r="X23" s="389">
        <v>8</v>
      </c>
      <c r="Y23" s="390">
        <v>16</v>
      </c>
      <c r="Z23" s="349" t="s">
        <v>137</v>
      </c>
    </row>
    <row r="24" spans="1:26" s="348" customFormat="1" ht="17.45" customHeight="1">
      <c r="A24" s="386" t="s">
        <v>69</v>
      </c>
      <c r="B24" s="387" t="s">
        <v>759</v>
      </c>
      <c r="C24" s="382">
        <f t="shared" si="3"/>
        <v>411</v>
      </c>
      <c r="D24" s="382">
        <f t="shared" si="2"/>
        <v>669</v>
      </c>
      <c r="E24" s="388"/>
      <c r="F24" s="388"/>
      <c r="G24" s="388">
        <v>1</v>
      </c>
      <c r="H24" s="388">
        <v>38</v>
      </c>
      <c r="I24" s="344"/>
      <c r="J24" s="344"/>
      <c r="K24" s="522" t="s">
        <v>69</v>
      </c>
      <c r="L24" s="389">
        <v>3</v>
      </c>
      <c r="M24" s="389">
        <v>97</v>
      </c>
      <c r="N24" s="389">
        <v>189</v>
      </c>
      <c r="O24" s="389">
        <v>189</v>
      </c>
      <c r="P24" s="389">
        <v>5</v>
      </c>
      <c r="Q24" s="389">
        <v>65</v>
      </c>
      <c r="R24" s="389">
        <v>26</v>
      </c>
      <c r="S24" s="389">
        <v>87</v>
      </c>
      <c r="T24" s="389">
        <v>113</v>
      </c>
      <c r="U24" s="389">
        <v>113</v>
      </c>
      <c r="V24" s="389">
        <v>72</v>
      </c>
      <c r="W24" s="389">
        <v>75</v>
      </c>
      <c r="X24" s="389">
        <v>2</v>
      </c>
      <c r="Y24" s="390">
        <v>5</v>
      </c>
      <c r="Z24" s="349" t="s">
        <v>138</v>
      </c>
    </row>
    <row r="25" spans="1:26" s="348" customFormat="1" ht="17.45" customHeight="1">
      <c r="A25" s="386" t="s">
        <v>71</v>
      </c>
      <c r="B25" s="387" t="s">
        <v>760</v>
      </c>
      <c r="C25" s="382">
        <f t="shared" si="3"/>
        <v>1616</v>
      </c>
      <c r="D25" s="382">
        <f t="shared" si="2"/>
        <v>3454</v>
      </c>
      <c r="E25" s="388">
        <v>1</v>
      </c>
      <c r="F25" s="388">
        <v>18</v>
      </c>
      <c r="G25" s="388">
        <v>2</v>
      </c>
      <c r="H25" s="388">
        <v>186</v>
      </c>
      <c r="I25" s="344"/>
      <c r="J25" s="344"/>
      <c r="K25" s="522" t="s">
        <v>71</v>
      </c>
      <c r="L25" s="389">
        <v>2</v>
      </c>
      <c r="M25" s="389">
        <v>224</v>
      </c>
      <c r="N25" s="389">
        <v>350</v>
      </c>
      <c r="O25" s="389">
        <v>350</v>
      </c>
      <c r="P25" s="389">
        <v>6</v>
      </c>
      <c r="Q25" s="389">
        <v>124</v>
      </c>
      <c r="R25" s="389">
        <v>147</v>
      </c>
      <c r="S25" s="389">
        <v>1444</v>
      </c>
      <c r="T25" s="389">
        <v>625</v>
      </c>
      <c r="U25" s="389">
        <v>625</v>
      </c>
      <c r="V25" s="389">
        <v>479</v>
      </c>
      <c r="W25" s="389">
        <v>479</v>
      </c>
      <c r="X25" s="389">
        <v>4</v>
      </c>
      <c r="Y25" s="390">
        <v>4</v>
      </c>
      <c r="Z25" s="349" t="s">
        <v>139</v>
      </c>
    </row>
    <row r="26" spans="1:26" s="348" customFormat="1" ht="17.45" customHeight="1">
      <c r="A26" s="386" t="s">
        <v>73</v>
      </c>
      <c r="B26" s="387" t="s">
        <v>761</v>
      </c>
      <c r="C26" s="382">
        <f t="shared" si="3"/>
        <v>118</v>
      </c>
      <c r="D26" s="382">
        <f t="shared" si="2"/>
        <v>248</v>
      </c>
      <c r="E26" s="388"/>
      <c r="F26" s="388"/>
      <c r="G26" s="388"/>
      <c r="H26" s="388"/>
      <c r="I26" s="388">
        <v>1</v>
      </c>
      <c r="J26" s="388">
        <v>11</v>
      </c>
      <c r="K26" s="522" t="s">
        <v>73</v>
      </c>
      <c r="L26" s="389">
        <v>1</v>
      </c>
      <c r="M26" s="389">
        <v>8</v>
      </c>
      <c r="N26" s="389">
        <v>29</v>
      </c>
      <c r="O26" s="389">
        <v>29</v>
      </c>
      <c r="P26" s="389">
        <v>1</v>
      </c>
      <c r="Q26" s="389">
        <v>7</v>
      </c>
      <c r="R26" s="389">
        <v>11</v>
      </c>
      <c r="S26" s="389">
        <v>117</v>
      </c>
      <c r="T26" s="389">
        <v>46</v>
      </c>
      <c r="U26" s="389">
        <v>46</v>
      </c>
      <c r="V26" s="389">
        <v>28</v>
      </c>
      <c r="W26" s="389">
        <v>28</v>
      </c>
      <c r="X26" s="389">
        <v>1</v>
      </c>
      <c r="Y26" s="390">
        <v>2</v>
      </c>
      <c r="Z26" s="349" t="s">
        <v>140</v>
      </c>
    </row>
    <row r="27" spans="1:26" s="348" customFormat="1" ht="17.45" customHeight="1">
      <c r="A27" s="386" t="s">
        <v>75</v>
      </c>
      <c r="B27" s="387" t="s">
        <v>762</v>
      </c>
      <c r="C27" s="382">
        <f t="shared" si="3"/>
        <v>260</v>
      </c>
      <c r="D27" s="382">
        <f t="shared" si="2"/>
        <v>988</v>
      </c>
      <c r="E27" s="388"/>
      <c r="F27" s="388"/>
      <c r="G27" s="388"/>
      <c r="H27" s="388"/>
      <c r="I27" s="388">
        <v>1</v>
      </c>
      <c r="J27" s="388">
        <v>22</v>
      </c>
      <c r="K27" s="522" t="s">
        <v>75</v>
      </c>
      <c r="L27" s="389">
        <v>3</v>
      </c>
      <c r="M27" s="389">
        <v>43</v>
      </c>
      <c r="N27" s="389">
        <v>77</v>
      </c>
      <c r="O27" s="389">
        <v>77</v>
      </c>
      <c r="P27" s="389">
        <v>3</v>
      </c>
      <c r="Q27" s="389">
        <v>37</v>
      </c>
      <c r="R27" s="389">
        <v>28</v>
      </c>
      <c r="S27" s="389">
        <v>658</v>
      </c>
      <c r="T27" s="389">
        <v>101</v>
      </c>
      <c r="U27" s="389">
        <v>101</v>
      </c>
      <c r="V27" s="389">
        <v>42</v>
      </c>
      <c r="W27" s="389">
        <v>42</v>
      </c>
      <c r="X27" s="389">
        <v>5</v>
      </c>
      <c r="Y27" s="390">
        <v>8</v>
      </c>
      <c r="Z27" s="349" t="s">
        <v>141</v>
      </c>
    </row>
    <row r="28" spans="1:26" s="348" customFormat="1" ht="17.45" customHeight="1">
      <c r="A28" s="386" t="s">
        <v>77</v>
      </c>
      <c r="B28" s="387" t="s">
        <v>763</v>
      </c>
      <c r="C28" s="382">
        <f t="shared" si="3"/>
        <v>83</v>
      </c>
      <c r="D28" s="382">
        <f t="shared" si="2"/>
        <v>204</v>
      </c>
      <c r="E28" s="388"/>
      <c r="F28" s="388"/>
      <c r="G28" s="388"/>
      <c r="H28" s="388"/>
      <c r="I28" s="388">
        <v>1</v>
      </c>
      <c r="J28" s="388">
        <v>18</v>
      </c>
      <c r="K28" s="522" t="s">
        <v>77</v>
      </c>
      <c r="L28" s="389">
        <v>2</v>
      </c>
      <c r="M28" s="389">
        <v>23</v>
      </c>
      <c r="N28" s="389">
        <v>27</v>
      </c>
      <c r="O28" s="389">
        <v>27</v>
      </c>
      <c r="P28" s="389">
        <v>2</v>
      </c>
      <c r="Q28" s="389">
        <v>22</v>
      </c>
      <c r="R28" s="389">
        <v>4</v>
      </c>
      <c r="S28" s="389">
        <v>67</v>
      </c>
      <c r="T28" s="389">
        <v>18</v>
      </c>
      <c r="U28" s="389">
        <v>18</v>
      </c>
      <c r="V28" s="389">
        <v>27</v>
      </c>
      <c r="W28" s="389">
        <v>27</v>
      </c>
      <c r="X28" s="389">
        <v>2</v>
      </c>
      <c r="Y28" s="390">
        <v>2</v>
      </c>
      <c r="Z28" s="349" t="s">
        <v>142</v>
      </c>
    </row>
    <row r="29" spans="1:26" s="348" customFormat="1" ht="17.45" customHeight="1">
      <c r="A29" s="386" t="s">
        <v>79</v>
      </c>
      <c r="B29" s="387" t="s">
        <v>764</v>
      </c>
      <c r="C29" s="382">
        <f t="shared" si="3"/>
        <v>65</v>
      </c>
      <c r="D29" s="382">
        <f t="shared" si="2"/>
        <v>96</v>
      </c>
      <c r="E29" s="388"/>
      <c r="F29" s="388"/>
      <c r="G29" s="388"/>
      <c r="H29" s="388"/>
      <c r="I29" s="388">
        <v>1</v>
      </c>
      <c r="J29" s="388">
        <v>13</v>
      </c>
      <c r="K29" s="522" t="s">
        <v>79</v>
      </c>
      <c r="L29" s="389">
        <v>1</v>
      </c>
      <c r="M29" s="389">
        <v>15</v>
      </c>
      <c r="N29" s="389">
        <v>17</v>
      </c>
      <c r="O29" s="389">
        <v>17</v>
      </c>
      <c r="P29" s="389">
        <v>1</v>
      </c>
      <c r="Q29" s="389">
        <v>6</v>
      </c>
      <c r="R29" s="389">
        <v>2</v>
      </c>
      <c r="S29" s="389">
        <v>2</v>
      </c>
      <c r="T29" s="389">
        <v>29</v>
      </c>
      <c r="U29" s="389">
        <v>29</v>
      </c>
      <c r="V29" s="389">
        <v>13</v>
      </c>
      <c r="W29" s="389">
        <v>13</v>
      </c>
      <c r="X29" s="389">
        <v>1</v>
      </c>
      <c r="Y29" s="390">
        <v>1</v>
      </c>
      <c r="Z29" s="349" t="s">
        <v>143</v>
      </c>
    </row>
    <row r="30" spans="1:26" s="348" customFormat="1" ht="17.45" customHeight="1">
      <c r="A30" s="386" t="s">
        <v>81</v>
      </c>
      <c r="B30" s="387" t="s">
        <v>765</v>
      </c>
      <c r="C30" s="382">
        <f t="shared" si="3"/>
        <v>181</v>
      </c>
      <c r="D30" s="382">
        <f t="shared" si="2"/>
        <v>241</v>
      </c>
      <c r="E30" s="388"/>
      <c r="F30" s="388"/>
      <c r="G30" s="388"/>
      <c r="H30" s="388"/>
      <c r="I30" s="388">
        <v>1</v>
      </c>
      <c r="J30" s="388">
        <v>22</v>
      </c>
      <c r="K30" s="522" t="s">
        <v>81</v>
      </c>
      <c r="L30" s="389">
        <v>1</v>
      </c>
      <c r="M30" s="389">
        <v>24</v>
      </c>
      <c r="N30" s="389">
        <v>70</v>
      </c>
      <c r="O30" s="389">
        <v>70</v>
      </c>
      <c r="P30" s="389">
        <v>2</v>
      </c>
      <c r="Q30" s="389">
        <v>17</v>
      </c>
      <c r="R30" s="389">
        <v>7</v>
      </c>
      <c r="S30" s="389">
        <v>7</v>
      </c>
      <c r="T30" s="389">
        <v>40</v>
      </c>
      <c r="U30" s="389">
        <v>40</v>
      </c>
      <c r="V30" s="389">
        <v>58</v>
      </c>
      <c r="W30" s="389">
        <v>58</v>
      </c>
      <c r="X30" s="389">
        <v>2</v>
      </c>
      <c r="Y30" s="390">
        <v>3</v>
      </c>
      <c r="Z30" s="349" t="s">
        <v>144</v>
      </c>
    </row>
    <row r="31" spans="1:26" s="348" customFormat="1" ht="17.45" customHeight="1">
      <c r="A31" s="386" t="s">
        <v>83</v>
      </c>
      <c r="B31" s="387" t="s">
        <v>766</v>
      </c>
      <c r="C31" s="382">
        <f t="shared" si="3"/>
        <v>203</v>
      </c>
      <c r="D31" s="382">
        <f t="shared" si="2"/>
        <v>597</v>
      </c>
      <c r="E31" s="388"/>
      <c r="F31" s="388"/>
      <c r="G31" s="388"/>
      <c r="H31" s="388"/>
      <c r="I31" s="388">
        <v>1</v>
      </c>
      <c r="J31" s="388">
        <v>22</v>
      </c>
      <c r="K31" s="522" t="s">
        <v>83</v>
      </c>
      <c r="L31" s="389">
        <v>1</v>
      </c>
      <c r="M31" s="389">
        <v>12</v>
      </c>
      <c r="N31" s="389">
        <v>62</v>
      </c>
      <c r="O31" s="389">
        <v>62</v>
      </c>
      <c r="P31" s="391">
        <v>1</v>
      </c>
      <c r="Q31" s="391">
        <v>14</v>
      </c>
      <c r="R31" s="389">
        <v>17</v>
      </c>
      <c r="S31" s="389">
        <v>366</v>
      </c>
      <c r="T31" s="389">
        <v>61</v>
      </c>
      <c r="U31" s="389">
        <v>61</v>
      </c>
      <c r="V31" s="389">
        <v>58</v>
      </c>
      <c r="W31" s="389">
        <v>58</v>
      </c>
      <c r="X31" s="389">
        <v>2</v>
      </c>
      <c r="Y31" s="390">
        <v>2</v>
      </c>
      <c r="Z31" s="349" t="s">
        <v>145</v>
      </c>
    </row>
    <row r="32" spans="1:26" s="348" customFormat="1" ht="17.45" customHeight="1">
      <c r="A32" s="386" t="s">
        <v>85</v>
      </c>
      <c r="B32" s="387" t="s">
        <v>767</v>
      </c>
      <c r="C32" s="382">
        <f t="shared" si="3"/>
        <v>180</v>
      </c>
      <c r="D32" s="382">
        <f t="shared" si="2"/>
        <v>433</v>
      </c>
      <c r="E32" s="388"/>
      <c r="F32" s="388"/>
      <c r="G32" s="388"/>
      <c r="H32" s="388"/>
      <c r="I32" s="388">
        <v>1</v>
      </c>
      <c r="J32" s="388">
        <v>28</v>
      </c>
      <c r="K32" s="522" t="s">
        <v>85</v>
      </c>
      <c r="L32" s="389">
        <v>1</v>
      </c>
      <c r="M32" s="389">
        <v>16</v>
      </c>
      <c r="N32" s="389">
        <v>27</v>
      </c>
      <c r="O32" s="389">
        <v>27</v>
      </c>
      <c r="P32" s="389">
        <v>2</v>
      </c>
      <c r="Q32" s="389">
        <v>12</v>
      </c>
      <c r="R32" s="389">
        <v>25</v>
      </c>
      <c r="S32" s="389">
        <v>226</v>
      </c>
      <c r="T32" s="389">
        <v>65</v>
      </c>
      <c r="U32" s="389">
        <v>65</v>
      </c>
      <c r="V32" s="389">
        <v>59</v>
      </c>
      <c r="W32" s="389">
        <v>59</v>
      </c>
      <c r="X32" s="389"/>
      <c r="Y32" s="390"/>
      <c r="Z32" s="349" t="s">
        <v>146</v>
      </c>
    </row>
    <row r="33" spans="1:26" s="348" customFormat="1" ht="17.45" customHeight="1">
      <c r="A33" s="386" t="s">
        <v>87</v>
      </c>
      <c r="B33" s="387" t="s">
        <v>768</v>
      </c>
      <c r="C33" s="382">
        <f t="shared" si="3"/>
        <v>221</v>
      </c>
      <c r="D33" s="382">
        <f t="shared" si="2"/>
        <v>1216</v>
      </c>
      <c r="E33" s="388"/>
      <c r="F33" s="388"/>
      <c r="G33" s="388"/>
      <c r="H33" s="388"/>
      <c r="I33" s="388">
        <v>1</v>
      </c>
      <c r="J33" s="388">
        <v>30</v>
      </c>
      <c r="K33" s="522" t="s">
        <v>87</v>
      </c>
      <c r="L33" s="389">
        <v>1</v>
      </c>
      <c r="M33" s="389">
        <v>25</v>
      </c>
      <c r="N33" s="389">
        <v>30</v>
      </c>
      <c r="O33" s="389">
        <v>30</v>
      </c>
      <c r="P33" s="389">
        <v>1</v>
      </c>
      <c r="Q33" s="389">
        <v>14</v>
      </c>
      <c r="R33" s="389">
        <v>47</v>
      </c>
      <c r="S33" s="389">
        <v>976</v>
      </c>
      <c r="T33" s="389">
        <v>95</v>
      </c>
      <c r="U33" s="389">
        <v>95</v>
      </c>
      <c r="V33" s="389">
        <v>45</v>
      </c>
      <c r="W33" s="389">
        <v>45</v>
      </c>
      <c r="X33" s="389">
        <v>1</v>
      </c>
      <c r="Y33" s="390">
        <v>1</v>
      </c>
      <c r="Z33" s="349" t="s">
        <v>147</v>
      </c>
    </row>
    <row r="34" spans="1:26" s="348" customFormat="1" ht="17.45" customHeight="1">
      <c r="A34" s="386" t="s">
        <v>89</v>
      </c>
      <c r="B34" s="387" t="s">
        <v>769</v>
      </c>
      <c r="C34" s="382">
        <f t="shared" si="3"/>
        <v>803</v>
      </c>
      <c r="D34" s="382">
        <f t="shared" si="2"/>
        <v>2122</v>
      </c>
      <c r="E34" s="388">
        <v>1</v>
      </c>
      <c r="F34" s="388">
        <v>305</v>
      </c>
      <c r="G34" s="388"/>
      <c r="H34" s="388"/>
      <c r="I34" s="388">
        <v>2</v>
      </c>
      <c r="J34" s="388">
        <v>37</v>
      </c>
      <c r="K34" s="522" t="s">
        <v>89</v>
      </c>
      <c r="L34" s="389">
        <v>1</v>
      </c>
      <c r="M34" s="389">
        <v>44</v>
      </c>
      <c r="N34" s="389">
        <v>177</v>
      </c>
      <c r="O34" s="389">
        <v>177</v>
      </c>
      <c r="P34" s="389">
        <v>5</v>
      </c>
      <c r="Q34" s="389">
        <v>135</v>
      </c>
      <c r="R34" s="389">
        <v>118</v>
      </c>
      <c r="S34" s="389">
        <v>920</v>
      </c>
      <c r="T34" s="389">
        <v>270</v>
      </c>
      <c r="U34" s="389">
        <v>270</v>
      </c>
      <c r="V34" s="389">
        <v>228</v>
      </c>
      <c r="W34" s="389">
        <v>233</v>
      </c>
      <c r="X34" s="389">
        <v>1</v>
      </c>
      <c r="Y34" s="390">
        <v>1</v>
      </c>
      <c r="Z34" s="349" t="s">
        <v>148</v>
      </c>
    </row>
    <row r="35" spans="1:26" s="348" customFormat="1" ht="17.45" customHeight="1">
      <c r="A35" s="386" t="s">
        <v>91</v>
      </c>
      <c r="B35" s="387" t="s">
        <v>770</v>
      </c>
      <c r="C35" s="382">
        <f t="shared" si="3"/>
        <v>244</v>
      </c>
      <c r="D35" s="382">
        <f t="shared" si="2"/>
        <v>376</v>
      </c>
      <c r="E35" s="388"/>
      <c r="F35" s="388"/>
      <c r="G35" s="388"/>
      <c r="H35" s="388"/>
      <c r="I35" s="388">
        <v>1</v>
      </c>
      <c r="J35" s="388">
        <v>24</v>
      </c>
      <c r="K35" s="522" t="s">
        <v>91</v>
      </c>
      <c r="L35" s="389">
        <v>3</v>
      </c>
      <c r="M35" s="389">
        <v>64</v>
      </c>
      <c r="N35" s="389">
        <v>75</v>
      </c>
      <c r="O35" s="389">
        <v>75</v>
      </c>
      <c r="P35" s="389">
        <v>2</v>
      </c>
      <c r="Q35" s="389">
        <v>26</v>
      </c>
      <c r="R35" s="389">
        <v>11</v>
      </c>
      <c r="S35" s="389">
        <v>34</v>
      </c>
      <c r="T35" s="389">
        <v>85</v>
      </c>
      <c r="U35" s="389">
        <v>85</v>
      </c>
      <c r="V35" s="389">
        <v>61</v>
      </c>
      <c r="W35" s="389">
        <v>61</v>
      </c>
      <c r="X35" s="389">
        <v>6</v>
      </c>
      <c r="Y35" s="390">
        <v>7</v>
      </c>
      <c r="Z35" s="349" t="s">
        <v>149</v>
      </c>
    </row>
    <row r="36" spans="1:26" s="348" customFormat="1" ht="17.45" customHeight="1">
      <c r="A36" s="386" t="s">
        <v>93</v>
      </c>
      <c r="B36" s="387" t="s">
        <v>771</v>
      </c>
      <c r="C36" s="382">
        <f t="shared" si="3"/>
        <v>145</v>
      </c>
      <c r="D36" s="382">
        <f t="shared" si="2"/>
        <v>207</v>
      </c>
      <c r="E36" s="388"/>
      <c r="F36" s="388"/>
      <c r="G36" s="388"/>
      <c r="H36" s="388"/>
      <c r="I36" s="388">
        <v>1</v>
      </c>
      <c r="J36" s="388">
        <v>13</v>
      </c>
      <c r="K36" s="522" t="s">
        <v>93</v>
      </c>
      <c r="L36" s="389">
        <v>1</v>
      </c>
      <c r="M36" s="389">
        <v>27</v>
      </c>
      <c r="N36" s="389">
        <v>41</v>
      </c>
      <c r="O36" s="389">
        <v>41</v>
      </c>
      <c r="P36" s="389">
        <v>1</v>
      </c>
      <c r="Q36" s="389">
        <v>7</v>
      </c>
      <c r="R36" s="389">
        <v>4</v>
      </c>
      <c r="S36" s="389">
        <v>20</v>
      </c>
      <c r="T36" s="389">
        <v>45</v>
      </c>
      <c r="U36" s="389">
        <v>45</v>
      </c>
      <c r="V36" s="389">
        <v>50</v>
      </c>
      <c r="W36" s="389">
        <v>50</v>
      </c>
      <c r="X36" s="389">
        <v>2</v>
      </c>
      <c r="Y36" s="390">
        <v>4</v>
      </c>
      <c r="Z36" s="349" t="s">
        <v>150</v>
      </c>
    </row>
    <row r="37" spans="1:26" s="348" customFormat="1" ht="17.45" customHeight="1">
      <c r="A37" s="386" t="s">
        <v>95</v>
      </c>
      <c r="B37" s="387" t="s">
        <v>772</v>
      </c>
      <c r="C37" s="382">
        <f t="shared" si="3"/>
        <v>166</v>
      </c>
      <c r="D37" s="382">
        <f t="shared" si="2"/>
        <v>259</v>
      </c>
      <c r="E37" s="388"/>
      <c r="F37" s="388"/>
      <c r="G37" s="388"/>
      <c r="H37" s="388"/>
      <c r="I37" s="388">
        <v>1</v>
      </c>
      <c r="J37" s="388">
        <v>22</v>
      </c>
      <c r="K37" s="522" t="s">
        <v>95</v>
      </c>
      <c r="L37" s="389">
        <v>2</v>
      </c>
      <c r="M37" s="389">
        <v>22</v>
      </c>
      <c r="N37" s="389">
        <v>72</v>
      </c>
      <c r="O37" s="389">
        <v>72</v>
      </c>
      <c r="P37" s="389">
        <v>3</v>
      </c>
      <c r="Q37" s="389">
        <v>49</v>
      </c>
      <c r="R37" s="389">
        <v>6</v>
      </c>
      <c r="S37" s="389">
        <v>9</v>
      </c>
      <c r="T37" s="389">
        <v>30</v>
      </c>
      <c r="U37" s="389">
        <v>30</v>
      </c>
      <c r="V37" s="389">
        <v>48</v>
      </c>
      <c r="W37" s="389">
        <v>48</v>
      </c>
      <c r="X37" s="389">
        <v>4</v>
      </c>
      <c r="Y37" s="390">
        <v>7</v>
      </c>
      <c r="Z37" s="349" t="s">
        <v>151</v>
      </c>
    </row>
    <row r="38" spans="1:26" s="348" customFormat="1" ht="17.45" customHeight="1" thickBot="1">
      <c r="A38" s="392" t="s">
        <v>97</v>
      </c>
      <c r="B38" s="393" t="s">
        <v>773</v>
      </c>
      <c r="C38" s="394">
        <f t="shared" si="3"/>
        <v>72</v>
      </c>
      <c r="D38" s="395">
        <f t="shared" si="3"/>
        <v>191</v>
      </c>
      <c r="E38" s="365"/>
      <c r="F38" s="365"/>
      <c r="G38" s="365"/>
      <c r="H38" s="365"/>
      <c r="I38" s="365">
        <v>1</v>
      </c>
      <c r="J38" s="365">
        <v>11</v>
      </c>
      <c r="K38" s="396" t="s">
        <v>97</v>
      </c>
      <c r="L38" s="397">
        <v>1</v>
      </c>
      <c r="M38" s="365">
        <v>14</v>
      </c>
      <c r="N38" s="365">
        <v>33</v>
      </c>
      <c r="O38" s="365">
        <v>33</v>
      </c>
      <c r="P38" s="365">
        <v>10</v>
      </c>
      <c r="Q38" s="365">
        <v>106</v>
      </c>
      <c r="R38" s="365">
        <v>0</v>
      </c>
      <c r="S38" s="365">
        <v>0</v>
      </c>
      <c r="T38" s="365">
        <v>6</v>
      </c>
      <c r="U38" s="365">
        <v>6</v>
      </c>
      <c r="V38" s="365">
        <v>20</v>
      </c>
      <c r="W38" s="365">
        <v>20</v>
      </c>
      <c r="X38" s="365">
        <v>1</v>
      </c>
      <c r="Y38" s="506">
        <v>1</v>
      </c>
      <c r="Z38" s="398" t="s">
        <v>152</v>
      </c>
    </row>
    <row r="39" spans="1:26" s="400" customFormat="1" ht="11.1" customHeight="1">
      <c r="A39" s="372" t="s">
        <v>1138</v>
      </c>
      <c r="B39" s="372"/>
      <c r="C39" s="399"/>
      <c r="D39" s="399"/>
      <c r="E39" s="399"/>
      <c r="F39" s="399"/>
      <c r="G39" s="399"/>
      <c r="I39" s="399"/>
      <c r="J39" s="401" t="s">
        <v>1134</v>
      </c>
      <c r="K39" s="372" t="s">
        <v>1138</v>
      </c>
      <c r="S39" s="401"/>
      <c r="T39" s="372"/>
      <c r="U39" s="402"/>
      <c r="V39" s="402"/>
      <c r="W39" s="402"/>
      <c r="X39" s="402"/>
      <c r="Z39" s="401" t="s">
        <v>1134</v>
      </c>
    </row>
    <row r="40" spans="1:26" s="404" customFormat="1" ht="11.1" customHeight="1">
      <c r="A40" s="403" t="s">
        <v>1144</v>
      </c>
      <c r="B40" s="403"/>
      <c r="J40" s="405"/>
      <c r="K40" s="400" t="s">
        <v>153</v>
      </c>
      <c r="L40" s="405"/>
      <c r="T40" s="400"/>
    </row>
    <row r="41" spans="1:26" s="348" customFormat="1" ht="11.25">
      <c r="A41" s="345"/>
      <c r="B41" s="345"/>
      <c r="J41" s="386"/>
      <c r="K41" s="386"/>
      <c r="L41" s="386"/>
    </row>
    <row r="42" spans="1:26" s="348" customFormat="1" ht="11.25">
      <c r="A42" s="345"/>
      <c r="B42" s="345"/>
      <c r="J42" s="386"/>
      <c r="K42" s="386"/>
      <c r="L42" s="386"/>
    </row>
    <row r="43" spans="1:26" s="348" customFormat="1" ht="11.25">
      <c r="A43" s="345"/>
      <c r="B43" s="345"/>
      <c r="J43" s="386"/>
      <c r="K43" s="386"/>
      <c r="L43" s="386"/>
    </row>
    <row r="44" spans="1:26" s="348" customFormat="1" ht="11.25">
      <c r="A44" s="345"/>
      <c r="B44" s="345"/>
      <c r="J44" s="386"/>
      <c r="K44" s="386"/>
      <c r="L44" s="386"/>
    </row>
    <row r="45" spans="1:26" s="348" customFormat="1" ht="11.25">
      <c r="A45" s="345"/>
      <c r="B45" s="345"/>
      <c r="J45" s="386"/>
      <c r="K45" s="386"/>
      <c r="L45" s="386"/>
    </row>
    <row r="46" spans="1:26" s="348" customFormat="1" ht="11.25">
      <c r="A46" s="345"/>
      <c r="B46" s="345"/>
      <c r="J46" s="386"/>
      <c r="K46" s="386"/>
      <c r="L46" s="386"/>
    </row>
    <row r="47" spans="1:26" s="348" customFormat="1" ht="11.25">
      <c r="A47" s="345"/>
      <c r="B47" s="345"/>
      <c r="J47" s="386"/>
      <c r="K47" s="386"/>
      <c r="L47" s="386"/>
    </row>
    <row r="48" spans="1:26" s="348" customFormat="1" ht="11.25">
      <c r="A48" s="345"/>
      <c r="B48" s="345"/>
      <c r="J48" s="386"/>
      <c r="K48" s="386"/>
      <c r="L48" s="386"/>
    </row>
    <row r="49" spans="1:12" s="348" customFormat="1" ht="11.25">
      <c r="A49" s="345"/>
      <c r="B49" s="345"/>
      <c r="J49" s="386"/>
      <c r="K49" s="386"/>
      <c r="L49" s="386"/>
    </row>
    <row r="50" spans="1:12" s="348" customFormat="1" ht="11.25">
      <c r="A50" s="345"/>
      <c r="B50" s="345"/>
      <c r="J50" s="386"/>
      <c r="K50" s="386"/>
      <c r="L50" s="386"/>
    </row>
    <row r="51" spans="1:12" s="348" customFormat="1" ht="11.25">
      <c r="A51" s="345"/>
      <c r="B51" s="345"/>
      <c r="J51" s="386"/>
      <c r="K51" s="386"/>
      <c r="L51" s="386"/>
    </row>
    <row r="52" spans="1:12" s="348" customFormat="1" ht="11.25">
      <c r="A52" s="345"/>
      <c r="B52" s="345"/>
      <c r="J52" s="386"/>
      <c r="K52" s="386"/>
      <c r="L52" s="386"/>
    </row>
    <row r="53" spans="1:12" s="348" customFormat="1" ht="11.25">
      <c r="A53" s="345"/>
      <c r="B53" s="345"/>
      <c r="J53" s="386"/>
      <c r="K53" s="386"/>
      <c r="L53" s="386"/>
    </row>
    <row r="54" spans="1:12" s="348" customFormat="1" ht="11.25">
      <c r="A54" s="345"/>
      <c r="B54" s="345"/>
      <c r="J54" s="386"/>
      <c r="K54" s="386"/>
      <c r="L54" s="386"/>
    </row>
    <row r="55" spans="1:12" s="348" customFormat="1" ht="11.25">
      <c r="A55" s="345"/>
      <c r="B55" s="345"/>
      <c r="J55" s="386"/>
      <c r="K55" s="386"/>
      <c r="L55" s="386"/>
    </row>
    <row r="56" spans="1:12" s="348" customFormat="1" ht="11.25">
      <c r="A56" s="345"/>
      <c r="B56" s="345"/>
      <c r="J56" s="386"/>
      <c r="K56" s="386"/>
      <c r="L56" s="386"/>
    </row>
    <row r="57" spans="1:12" s="348" customFormat="1" ht="11.25">
      <c r="A57" s="345"/>
      <c r="B57" s="345"/>
      <c r="J57" s="386"/>
      <c r="K57" s="386"/>
      <c r="L57" s="386"/>
    </row>
    <row r="58" spans="1:12" s="348" customFormat="1" ht="11.25">
      <c r="A58" s="345"/>
      <c r="B58" s="345"/>
      <c r="J58" s="386"/>
      <c r="K58" s="386"/>
      <c r="L58" s="386"/>
    </row>
    <row r="59" spans="1:12" s="348" customFormat="1" ht="11.25">
      <c r="A59" s="345"/>
      <c r="B59" s="345"/>
      <c r="J59" s="386"/>
      <c r="K59" s="386"/>
      <c r="L59" s="386"/>
    </row>
    <row r="60" spans="1:12" s="348" customFormat="1" ht="11.25">
      <c r="A60" s="345"/>
      <c r="B60" s="345"/>
      <c r="J60" s="386"/>
      <c r="K60" s="386"/>
      <c r="L60" s="386"/>
    </row>
    <row r="61" spans="1:12" s="348" customFormat="1" ht="11.25">
      <c r="A61" s="345"/>
      <c r="B61" s="345"/>
      <c r="J61" s="386"/>
      <c r="K61" s="386"/>
      <c r="L61" s="386"/>
    </row>
    <row r="62" spans="1:12" s="348" customFormat="1" ht="11.25">
      <c r="A62" s="345"/>
      <c r="B62" s="345"/>
      <c r="J62" s="386"/>
      <c r="K62" s="386"/>
      <c r="L62" s="386"/>
    </row>
    <row r="63" spans="1:12" s="348" customFormat="1" ht="11.25">
      <c r="A63" s="345"/>
      <c r="B63" s="345"/>
      <c r="J63" s="386"/>
      <c r="K63" s="386"/>
      <c r="L63" s="386"/>
    </row>
    <row r="64" spans="1:12" s="348" customFormat="1" ht="11.25">
      <c r="A64" s="345"/>
      <c r="B64" s="345"/>
      <c r="J64" s="386"/>
      <c r="K64" s="386"/>
      <c r="L64" s="386"/>
    </row>
    <row r="65" spans="1:12" s="348" customFormat="1" ht="11.25">
      <c r="A65" s="345"/>
      <c r="B65" s="345"/>
      <c r="J65" s="386"/>
      <c r="K65" s="386"/>
      <c r="L65" s="386"/>
    </row>
    <row r="66" spans="1:12" s="348" customFormat="1" ht="11.25">
      <c r="A66" s="345"/>
      <c r="B66" s="345"/>
      <c r="J66" s="386"/>
      <c r="K66" s="386"/>
      <c r="L66" s="386"/>
    </row>
    <row r="67" spans="1:12" s="348" customFormat="1" ht="11.25">
      <c r="A67" s="345"/>
      <c r="B67" s="345"/>
      <c r="J67" s="386"/>
      <c r="K67" s="386"/>
      <c r="L67" s="386"/>
    </row>
    <row r="68" spans="1:12" s="348" customFormat="1" ht="11.25">
      <c r="A68" s="345"/>
      <c r="B68" s="345"/>
      <c r="J68" s="386"/>
      <c r="K68" s="386"/>
      <c r="L68" s="386"/>
    </row>
    <row r="69" spans="1:12" s="348" customFormat="1" ht="11.25">
      <c r="A69" s="345"/>
      <c r="B69" s="345"/>
      <c r="J69" s="386"/>
      <c r="K69" s="386"/>
      <c r="L69" s="386"/>
    </row>
    <row r="70" spans="1:12" s="348" customFormat="1" ht="11.25">
      <c r="A70" s="345"/>
      <c r="B70" s="345"/>
      <c r="J70" s="386"/>
      <c r="K70" s="386"/>
      <c r="L70" s="386"/>
    </row>
    <row r="71" spans="1:12" s="348" customFormat="1" ht="11.25">
      <c r="A71" s="345"/>
      <c r="B71" s="345"/>
      <c r="J71" s="386"/>
      <c r="K71" s="386"/>
      <c r="L71" s="386"/>
    </row>
    <row r="72" spans="1:12" s="348" customFormat="1" ht="11.25">
      <c r="A72" s="345"/>
      <c r="B72" s="345"/>
      <c r="J72" s="386"/>
      <c r="K72" s="386"/>
      <c r="L72" s="386"/>
    </row>
    <row r="73" spans="1:12" s="348" customFormat="1" ht="11.25">
      <c r="A73" s="345"/>
      <c r="B73" s="345"/>
      <c r="J73" s="386"/>
      <c r="K73" s="386"/>
      <c r="L73" s="386"/>
    </row>
    <row r="74" spans="1:12" s="348" customFormat="1" ht="11.25">
      <c r="A74" s="345"/>
      <c r="B74" s="345"/>
      <c r="J74" s="386"/>
      <c r="K74" s="386"/>
      <c r="L74" s="386"/>
    </row>
    <row r="75" spans="1:12" s="348" customFormat="1" ht="11.25">
      <c r="A75" s="345"/>
      <c r="B75" s="345"/>
      <c r="J75" s="386"/>
      <c r="K75" s="386"/>
      <c r="L75" s="386"/>
    </row>
    <row r="76" spans="1:12" s="348" customFormat="1" ht="11.25">
      <c r="A76" s="345"/>
      <c r="B76" s="345"/>
      <c r="J76" s="386"/>
      <c r="K76" s="386"/>
      <c r="L76" s="386"/>
    </row>
    <row r="77" spans="1:12" s="348" customFormat="1" ht="11.25">
      <c r="A77" s="345"/>
      <c r="B77" s="345"/>
      <c r="J77" s="386"/>
      <c r="K77" s="386"/>
      <c r="L77" s="386"/>
    </row>
    <row r="78" spans="1:12" s="348" customFormat="1" ht="11.25">
      <c r="A78" s="345"/>
      <c r="B78" s="345"/>
      <c r="J78" s="386"/>
      <c r="K78" s="386"/>
      <c r="L78" s="386"/>
    </row>
    <row r="79" spans="1:12" s="348" customFormat="1" ht="11.25">
      <c r="A79" s="345"/>
      <c r="B79" s="345"/>
      <c r="J79" s="386"/>
      <c r="K79" s="386"/>
      <c r="L79" s="386"/>
    </row>
    <row r="80" spans="1:12" s="348" customFormat="1" ht="11.25">
      <c r="A80" s="345"/>
      <c r="B80" s="345"/>
      <c r="J80" s="386"/>
      <c r="K80" s="386"/>
      <c r="L80" s="386"/>
    </row>
    <row r="81" spans="1:12" s="348" customFormat="1" ht="11.25">
      <c r="A81" s="345"/>
      <c r="B81" s="345"/>
      <c r="J81" s="386"/>
      <c r="K81" s="386"/>
      <c r="L81" s="386"/>
    </row>
    <row r="82" spans="1:12" s="348" customFormat="1" ht="11.25">
      <c r="A82" s="345"/>
      <c r="B82" s="345"/>
      <c r="J82" s="386"/>
      <c r="K82" s="386"/>
      <c r="L82" s="386"/>
    </row>
    <row r="83" spans="1:12" s="348" customFormat="1" ht="11.25">
      <c r="A83" s="345"/>
      <c r="B83" s="345"/>
      <c r="J83" s="386"/>
      <c r="K83" s="386"/>
      <c r="L83" s="386"/>
    </row>
    <row r="84" spans="1:12" s="348" customFormat="1" ht="11.25">
      <c r="A84" s="345"/>
      <c r="B84" s="345"/>
      <c r="J84" s="386"/>
      <c r="K84" s="386"/>
      <c r="L84" s="386"/>
    </row>
    <row r="85" spans="1:12" s="348" customFormat="1" ht="11.25">
      <c r="A85" s="345"/>
      <c r="B85" s="345"/>
      <c r="J85" s="386"/>
      <c r="K85" s="386"/>
      <c r="L85" s="386"/>
    </row>
    <row r="86" spans="1:12" s="348" customFormat="1" ht="11.25">
      <c r="A86" s="345"/>
      <c r="B86" s="345"/>
      <c r="J86" s="386"/>
      <c r="K86" s="386"/>
      <c r="L86" s="386"/>
    </row>
    <row r="87" spans="1:12" s="348" customFormat="1" ht="11.25">
      <c r="A87" s="345"/>
      <c r="B87" s="345"/>
      <c r="J87" s="386"/>
      <c r="K87" s="386"/>
      <c r="L87" s="386"/>
    </row>
    <row r="88" spans="1:12" s="348" customFormat="1" ht="11.25">
      <c r="A88" s="345"/>
      <c r="B88" s="345"/>
      <c r="J88" s="386"/>
      <c r="K88" s="386"/>
      <c r="L88" s="386"/>
    </row>
    <row r="89" spans="1:12" s="348" customFormat="1" ht="11.25">
      <c r="A89" s="345"/>
      <c r="B89" s="345"/>
      <c r="J89" s="386"/>
      <c r="K89" s="386"/>
      <c r="L89" s="386"/>
    </row>
    <row r="90" spans="1:12" s="348" customFormat="1" ht="11.25">
      <c r="A90" s="345"/>
      <c r="B90" s="345"/>
      <c r="J90" s="386"/>
      <c r="K90" s="386"/>
      <c r="L90" s="386"/>
    </row>
    <row r="91" spans="1:12" s="348" customFormat="1" ht="11.25">
      <c r="A91" s="345"/>
      <c r="B91" s="345"/>
      <c r="J91" s="386"/>
      <c r="K91" s="386"/>
      <c r="L91" s="386"/>
    </row>
    <row r="92" spans="1:12" s="348" customFormat="1" ht="11.25">
      <c r="A92" s="345"/>
      <c r="B92" s="345"/>
      <c r="J92" s="386"/>
      <c r="K92" s="386"/>
      <c r="L92" s="386"/>
    </row>
    <row r="93" spans="1:12" s="348" customFormat="1" ht="11.25">
      <c r="A93" s="345"/>
      <c r="B93" s="345"/>
      <c r="J93" s="386"/>
      <c r="K93" s="386"/>
      <c r="L93" s="386"/>
    </row>
    <row r="94" spans="1:12" s="348" customFormat="1" ht="11.25">
      <c r="A94" s="345"/>
      <c r="B94" s="345"/>
      <c r="J94" s="386"/>
      <c r="K94" s="386"/>
      <c r="L94" s="386"/>
    </row>
    <row r="95" spans="1:12" s="348" customFormat="1" ht="11.25">
      <c r="A95" s="345"/>
      <c r="B95" s="345"/>
      <c r="J95" s="386"/>
      <c r="K95" s="386"/>
      <c r="L95" s="386"/>
    </row>
    <row r="96" spans="1:12" s="348" customFormat="1" ht="11.25">
      <c r="A96" s="345"/>
      <c r="B96" s="345"/>
      <c r="J96" s="386"/>
      <c r="K96" s="386"/>
      <c r="L96" s="386"/>
    </row>
    <row r="97" spans="1:12" s="348" customFormat="1" ht="11.25">
      <c r="A97" s="345"/>
      <c r="B97" s="345"/>
      <c r="J97" s="386"/>
      <c r="K97" s="386"/>
      <c r="L97" s="386"/>
    </row>
    <row r="98" spans="1:12" s="348" customFormat="1" ht="11.25">
      <c r="A98" s="345"/>
      <c r="B98" s="345"/>
      <c r="J98" s="386"/>
      <c r="K98" s="386"/>
      <c r="L98" s="386"/>
    </row>
    <row r="99" spans="1:12" s="348" customFormat="1" ht="11.25">
      <c r="A99" s="345"/>
      <c r="B99" s="345"/>
      <c r="J99" s="386"/>
      <c r="K99" s="386"/>
      <c r="L99" s="386"/>
    </row>
    <row r="100" spans="1:12" s="348" customFormat="1" ht="11.25">
      <c r="A100" s="345"/>
      <c r="B100" s="345"/>
      <c r="J100" s="386"/>
      <c r="K100" s="386"/>
      <c r="L100" s="386"/>
    </row>
    <row r="101" spans="1:12" s="348" customFormat="1" ht="11.25">
      <c r="A101" s="345"/>
      <c r="B101" s="345"/>
      <c r="J101" s="386"/>
      <c r="K101" s="386"/>
      <c r="L101" s="386"/>
    </row>
    <row r="102" spans="1:12" s="348" customFormat="1" ht="11.25">
      <c r="A102" s="345"/>
      <c r="B102" s="345"/>
      <c r="J102" s="386"/>
      <c r="K102" s="386"/>
      <c r="L102" s="386"/>
    </row>
    <row r="103" spans="1:12" s="348" customFormat="1" ht="11.25">
      <c r="A103" s="345"/>
      <c r="B103" s="345"/>
      <c r="J103" s="386"/>
      <c r="K103" s="386"/>
      <c r="L103" s="386"/>
    </row>
  </sheetData>
  <sheetProtection selectLockedCells="1"/>
  <mergeCells count="46">
    <mergeCell ref="E6:F7"/>
    <mergeCell ref="F8:F9"/>
    <mergeCell ref="A14:B14"/>
    <mergeCell ref="A15:B15"/>
    <mergeCell ref="A10:B10"/>
    <mergeCell ref="A11:B11"/>
    <mergeCell ref="A12:B12"/>
    <mergeCell ref="A13:B13"/>
    <mergeCell ref="N8:N9"/>
    <mergeCell ref="T3:Z3"/>
    <mergeCell ref="G6:H7"/>
    <mergeCell ref="Y8:Y9"/>
    <mergeCell ref="V8:V9"/>
    <mergeCell ref="S8:S9"/>
    <mergeCell ref="R8:R9"/>
    <mergeCell ref="W8:W9"/>
    <mergeCell ref="Q8:Q9"/>
    <mergeCell ref="P8:P9"/>
    <mergeCell ref="A4:J4"/>
    <mergeCell ref="X8:X9"/>
    <mergeCell ref="T8:T9"/>
    <mergeCell ref="U8:U9"/>
    <mergeCell ref="M8:M9"/>
    <mergeCell ref="K6:K9"/>
    <mergeCell ref="Z6:Z9"/>
    <mergeCell ref="P6:Q7"/>
    <mergeCell ref="X6:Y7"/>
    <mergeCell ref="V6:W7"/>
    <mergeCell ref="T6:U7"/>
    <mergeCell ref="R6:S7"/>
    <mergeCell ref="A3:J3"/>
    <mergeCell ref="K3:S3"/>
    <mergeCell ref="C8:C9"/>
    <mergeCell ref="C6:D7"/>
    <mergeCell ref="A6:B9"/>
    <mergeCell ref="D8:D9"/>
    <mergeCell ref="E8:E9"/>
    <mergeCell ref="G8:G9"/>
    <mergeCell ref="H8:H9"/>
    <mergeCell ref="L8:L9"/>
    <mergeCell ref="J8:J9"/>
    <mergeCell ref="I6:J7"/>
    <mergeCell ref="N6:O7"/>
    <mergeCell ref="O8:O9"/>
    <mergeCell ref="L6:M7"/>
    <mergeCell ref="I8:I9"/>
  </mergeCells>
  <phoneticPr fontId="39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firstPageNumber="405" pageOrder="overThenDown" orientation="portrait" r:id="rId1"/>
  <headerFooter scaleWithDoc="0" alignWithMargins="0"/>
  <colBreaks count="1" manualBreakCount="1">
    <brk id="19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03"/>
  <sheetViews>
    <sheetView view="pageBreakPreview" topLeftCell="A19" zoomScaleNormal="100" zoomScaleSheetLayoutView="100" workbookViewId="0">
      <selection activeCell="D20" sqref="D20"/>
    </sheetView>
  </sheetViews>
  <sheetFormatPr defaultRowHeight="14.25"/>
  <cols>
    <col min="1" max="1" width="11.25" style="67" customWidth="1"/>
    <col min="2" max="2" width="10.75" style="474" customWidth="1"/>
    <col min="3" max="3" width="13.75" style="474" bestFit="1" customWidth="1"/>
    <col min="4" max="4" width="11" style="474" customWidth="1"/>
    <col min="5" max="5" width="12.625" style="474" bestFit="1" customWidth="1"/>
    <col min="6" max="6" width="10.375" style="474" customWidth="1"/>
    <col min="7" max="7" width="12.625" style="474" bestFit="1" customWidth="1"/>
    <col min="8" max="8" width="13.375" style="67" hidden="1" customWidth="1"/>
    <col min="9" max="9" width="10.5" style="474" customWidth="1"/>
    <col min="10" max="10" width="13.75" style="474" bestFit="1" customWidth="1"/>
    <col min="11" max="11" width="10.875" style="474" customWidth="1"/>
    <col min="12" max="12" width="12.625" style="474" bestFit="1" customWidth="1"/>
    <col min="13" max="13" width="10.75" style="474" customWidth="1"/>
    <col min="14" max="14" width="12.375" style="474" customWidth="1"/>
    <col min="15" max="15" width="11.625" style="474" customWidth="1"/>
    <col min="16" max="16" width="12.625" style="474" customWidth="1"/>
    <col min="17" max="17" width="11" style="474" customWidth="1"/>
    <col min="18" max="18" width="13.75" style="474" bestFit="1" customWidth="1"/>
    <col min="19" max="19" width="10.875" style="474" customWidth="1"/>
    <col min="20" max="20" width="11.625" style="474" customWidth="1"/>
    <col min="21" max="21" width="11" style="474" customWidth="1"/>
    <col min="22" max="22" width="11.625" style="474" customWidth="1"/>
    <col min="23" max="23" width="13.75" style="474" hidden="1" customWidth="1"/>
    <col min="24" max="16384" width="9" style="32"/>
  </cols>
  <sheetData>
    <row r="1" spans="1:23" s="84" customFormat="1" ht="14.1" customHeight="1">
      <c r="A1" s="81" t="s">
        <v>1060</v>
      </c>
      <c r="B1" s="82"/>
      <c r="C1" s="82"/>
      <c r="D1" s="82"/>
      <c r="E1" s="82"/>
      <c r="F1" s="82"/>
      <c r="I1" s="82"/>
      <c r="J1" s="82"/>
      <c r="K1" s="82"/>
      <c r="L1" s="82"/>
      <c r="M1" s="82"/>
      <c r="N1" s="82"/>
      <c r="O1" s="83" t="s">
        <v>1061</v>
      </c>
      <c r="P1" s="81" t="s">
        <v>1062</v>
      </c>
      <c r="Q1" s="82"/>
      <c r="R1" s="82"/>
      <c r="S1" s="82"/>
      <c r="T1" s="82"/>
      <c r="U1" s="82"/>
      <c r="V1" s="82"/>
      <c r="W1" s="83"/>
    </row>
    <row r="2" spans="1:23" ht="14.1" customHeight="1">
      <c r="A2" s="30"/>
      <c r="G2" s="32"/>
      <c r="H2" s="32"/>
      <c r="N2" s="68"/>
      <c r="O2" s="68"/>
      <c r="P2" s="68"/>
      <c r="Q2" s="68"/>
      <c r="W2" s="68"/>
    </row>
    <row r="3" spans="1:23" s="487" customFormat="1" ht="20.100000000000001" customHeight="1">
      <c r="A3" s="584" t="s">
        <v>154</v>
      </c>
      <c r="B3" s="584"/>
      <c r="C3" s="584"/>
      <c r="D3" s="584"/>
      <c r="E3" s="584"/>
      <c r="F3" s="584"/>
      <c r="G3" s="584"/>
      <c r="H3" s="687" t="s">
        <v>155</v>
      </c>
      <c r="I3" s="687"/>
      <c r="J3" s="687"/>
      <c r="K3" s="687"/>
      <c r="L3" s="687"/>
      <c r="M3" s="687"/>
      <c r="N3" s="687"/>
      <c r="O3" s="688"/>
      <c r="P3" s="584" t="s">
        <v>156</v>
      </c>
      <c r="Q3" s="691"/>
      <c r="R3" s="691"/>
      <c r="S3" s="691"/>
      <c r="T3" s="691"/>
      <c r="U3" s="691"/>
      <c r="V3" s="691"/>
      <c r="W3" s="691"/>
    </row>
    <row r="4" spans="1:23" s="478" customFormat="1" ht="24" customHeight="1">
      <c r="P4" s="689" t="s">
        <v>739</v>
      </c>
      <c r="Q4" s="690"/>
      <c r="R4" s="690"/>
      <c r="S4" s="690"/>
      <c r="T4" s="690"/>
      <c r="U4" s="690"/>
      <c r="V4" s="690"/>
      <c r="W4" s="690"/>
    </row>
    <row r="5" spans="1:23" s="242" customFormat="1" ht="18" customHeight="1" thickBot="1">
      <c r="A5" s="242" t="s">
        <v>157</v>
      </c>
      <c r="O5" s="243" t="s">
        <v>158</v>
      </c>
      <c r="P5" s="242" t="s">
        <v>157</v>
      </c>
      <c r="V5" s="243" t="s">
        <v>158</v>
      </c>
      <c r="W5" s="243" t="s">
        <v>173</v>
      </c>
    </row>
    <row r="6" spans="1:23" s="36" customFormat="1" ht="25.5" customHeight="1">
      <c r="A6" s="587" t="s">
        <v>174</v>
      </c>
      <c r="B6" s="701" t="s">
        <v>175</v>
      </c>
      <c r="C6" s="577"/>
      <c r="D6" s="577"/>
      <c r="E6" s="577"/>
      <c r="F6" s="577"/>
      <c r="G6" s="591"/>
      <c r="H6" s="692" t="s">
        <v>174</v>
      </c>
      <c r="I6" s="606" t="s">
        <v>159</v>
      </c>
      <c r="J6" s="577"/>
      <c r="K6" s="577"/>
      <c r="L6" s="577"/>
      <c r="M6" s="577" t="s">
        <v>550</v>
      </c>
      <c r="N6" s="591"/>
      <c r="O6" s="698" t="s">
        <v>926</v>
      </c>
      <c r="P6" s="587" t="s">
        <v>925</v>
      </c>
      <c r="Q6" s="701" t="s">
        <v>160</v>
      </c>
      <c r="R6" s="577"/>
      <c r="S6" s="577"/>
      <c r="T6" s="577"/>
      <c r="U6" s="577"/>
      <c r="V6" s="591"/>
      <c r="W6" s="682" t="s">
        <v>176</v>
      </c>
    </row>
    <row r="7" spans="1:23" s="36" customFormat="1" ht="14.1" customHeight="1">
      <c r="A7" s="702"/>
      <c r="B7" s="598" t="s">
        <v>551</v>
      </c>
      <c r="C7" s="574"/>
      <c r="D7" s="573" t="s">
        <v>552</v>
      </c>
      <c r="E7" s="574"/>
      <c r="F7" s="573" t="s">
        <v>553</v>
      </c>
      <c r="G7" s="593"/>
      <c r="H7" s="693"/>
      <c r="I7" s="605" t="s">
        <v>554</v>
      </c>
      <c r="J7" s="574"/>
      <c r="K7" s="573" t="s">
        <v>555</v>
      </c>
      <c r="L7" s="695"/>
      <c r="M7" s="573" t="s">
        <v>551</v>
      </c>
      <c r="N7" s="593"/>
      <c r="O7" s="699"/>
      <c r="P7" s="702"/>
      <c r="Q7" s="598" t="s">
        <v>556</v>
      </c>
      <c r="R7" s="574"/>
      <c r="S7" s="573" t="s">
        <v>557</v>
      </c>
      <c r="T7" s="574"/>
      <c r="U7" s="573" t="s">
        <v>558</v>
      </c>
      <c r="V7" s="593"/>
      <c r="W7" s="683"/>
    </row>
    <row r="8" spans="1:23" s="36" customFormat="1" ht="14.1" customHeight="1">
      <c r="A8" s="702"/>
      <c r="B8" s="706"/>
      <c r="C8" s="695"/>
      <c r="D8" s="695"/>
      <c r="E8" s="695"/>
      <c r="F8" s="695"/>
      <c r="G8" s="705"/>
      <c r="H8" s="693"/>
      <c r="I8" s="704"/>
      <c r="J8" s="695"/>
      <c r="K8" s="695"/>
      <c r="L8" s="695"/>
      <c r="M8" s="695"/>
      <c r="N8" s="705"/>
      <c r="O8" s="699"/>
      <c r="P8" s="702"/>
      <c r="Q8" s="599"/>
      <c r="R8" s="574"/>
      <c r="S8" s="574"/>
      <c r="T8" s="574"/>
      <c r="U8" s="574"/>
      <c r="V8" s="593"/>
      <c r="W8" s="683"/>
    </row>
    <row r="9" spans="1:23" s="36" customFormat="1" ht="12.75" customHeight="1">
      <c r="A9" s="702"/>
      <c r="B9" s="598" t="s">
        <v>559</v>
      </c>
      <c r="C9" s="573" t="s">
        <v>560</v>
      </c>
      <c r="D9" s="573" t="s">
        <v>559</v>
      </c>
      <c r="E9" s="573" t="s">
        <v>560</v>
      </c>
      <c r="F9" s="573" t="s">
        <v>559</v>
      </c>
      <c r="G9" s="592" t="s">
        <v>560</v>
      </c>
      <c r="H9" s="693"/>
      <c r="I9" s="605" t="s">
        <v>559</v>
      </c>
      <c r="J9" s="573" t="s">
        <v>560</v>
      </c>
      <c r="K9" s="573" t="s">
        <v>559</v>
      </c>
      <c r="L9" s="573" t="s">
        <v>560</v>
      </c>
      <c r="M9" s="573" t="s">
        <v>559</v>
      </c>
      <c r="N9" s="592" t="s">
        <v>561</v>
      </c>
      <c r="O9" s="699"/>
      <c r="P9" s="702"/>
      <c r="Q9" s="598" t="s">
        <v>559</v>
      </c>
      <c r="R9" s="592" t="s">
        <v>561</v>
      </c>
      <c r="S9" s="573" t="s">
        <v>559</v>
      </c>
      <c r="T9" s="592" t="s">
        <v>561</v>
      </c>
      <c r="U9" s="573" t="s">
        <v>559</v>
      </c>
      <c r="V9" s="592" t="s">
        <v>561</v>
      </c>
      <c r="W9" s="683"/>
    </row>
    <row r="10" spans="1:23" s="36" customFormat="1" ht="29.1" customHeight="1">
      <c r="A10" s="703"/>
      <c r="B10" s="697"/>
      <c r="C10" s="686"/>
      <c r="D10" s="686"/>
      <c r="E10" s="686"/>
      <c r="F10" s="686"/>
      <c r="G10" s="696"/>
      <c r="H10" s="694"/>
      <c r="I10" s="685"/>
      <c r="J10" s="686"/>
      <c r="K10" s="686"/>
      <c r="L10" s="686"/>
      <c r="M10" s="686"/>
      <c r="N10" s="696"/>
      <c r="O10" s="700"/>
      <c r="P10" s="703"/>
      <c r="Q10" s="697"/>
      <c r="R10" s="696"/>
      <c r="S10" s="686"/>
      <c r="T10" s="696"/>
      <c r="U10" s="686"/>
      <c r="V10" s="696"/>
      <c r="W10" s="684"/>
    </row>
    <row r="11" spans="1:23" s="486" customFormat="1" ht="27.95" customHeight="1">
      <c r="A11" s="496" t="s">
        <v>741</v>
      </c>
      <c r="B11" s="259">
        <v>14575</v>
      </c>
      <c r="C11" s="259">
        <v>306706705</v>
      </c>
      <c r="D11" s="259">
        <v>1352</v>
      </c>
      <c r="E11" s="259">
        <v>119161013</v>
      </c>
      <c r="F11" s="259">
        <v>979</v>
      </c>
      <c r="G11" s="259">
        <v>23447656</v>
      </c>
      <c r="H11" s="495" t="s">
        <v>13</v>
      </c>
      <c r="I11" s="259">
        <v>10264</v>
      </c>
      <c r="J11" s="259">
        <v>147877866</v>
      </c>
      <c r="K11" s="259">
        <v>1980</v>
      </c>
      <c r="L11" s="259">
        <v>16220170</v>
      </c>
      <c r="M11" s="259">
        <v>25031</v>
      </c>
      <c r="N11" s="259">
        <v>16586950</v>
      </c>
      <c r="O11" s="87" t="s">
        <v>741</v>
      </c>
      <c r="P11" s="496" t="s">
        <v>741</v>
      </c>
      <c r="Q11" s="261">
        <v>17531</v>
      </c>
      <c r="R11" s="259">
        <v>11968000</v>
      </c>
      <c r="S11" s="259">
        <v>4128</v>
      </c>
      <c r="T11" s="259">
        <v>3568000</v>
      </c>
      <c r="U11" s="259">
        <v>3372</v>
      </c>
      <c r="V11" s="259">
        <v>1050950</v>
      </c>
      <c r="W11" s="495" t="s">
        <v>13</v>
      </c>
    </row>
    <row r="12" spans="1:23" s="486" customFormat="1" ht="27.95" customHeight="1">
      <c r="A12" s="496" t="s">
        <v>909</v>
      </c>
      <c r="B12" s="259">
        <v>14829</v>
      </c>
      <c r="C12" s="259">
        <v>306943887</v>
      </c>
      <c r="D12" s="259">
        <v>1389</v>
      </c>
      <c r="E12" s="259">
        <v>117298964</v>
      </c>
      <c r="F12" s="259">
        <v>994</v>
      </c>
      <c r="G12" s="259">
        <v>22991933</v>
      </c>
      <c r="H12" s="495" t="s">
        <v>13</v>
      </c>
      <c r="I12" s="259">
        <v>10260</v>
      </c>
      <c r="J12" s="259">
        <v>148440450</v>
      </c>
      <c r="K12" s="259">
        <v>2186</v>
      </c>
      <c r="L12" s="259">
        <v>18212540</v>
      </c>
      <c r="M12" s="259">
        <v>25828</v>
      </c>
      <c r="N12" s="259">
        <v>16872463</v>
      </c>
      <c r="O12" s="87" t="s">
        <v>909</v>
      </c>
      <c r="P12" s="496" t="s">
        <v>909</v>
      </c>
      <c r="Q12" s="261">
        <v>17860</v>
      </c>
      <c r="R12" s="259">
        <v>12168417</v>
      </c>
      <c r="S12" s="259">
        <v>4198</v>
      </c>
      <c r="T12" s="259">
        <v>3586176</v>
      </c>
      <c r="U12" s="259">
        <v>3770</v>
      </c>
      <c r="V12" s="259">
        <v>1117870</v>
      </c>
      <c r="W12" s="495" t="s">
        <v>13</v>
      </c>
    </row>
    <row r="13" spans="1:23" s="486" customFormat="1" ht="27.95" customHeight="1">
      <c r="A13" s="496" t="s">
        <v>1031</v>
      </c>
      <c r="B13" s="259">
        <v>15275</v>
      </c>
      <c r="C13" s="259">
        <v>307746462</v>
      </c>
      <c r="D13" s="259">
        <v>1377</v>
      </c>
      <c r="E13" s="259">
        <v>116665588</v>
      </c>
      <c r="F13" s="259">
        <v>896</v>
      </c>
      <c r="G13" s="259">
        <v>21868154</v>
      </c>
      <c r="H13" s="495" t="s">
        <v>13</v>
      </c>
      <c r="I13" s="259">
        <v>10251</v>
      </c>
      <c r="J13" s="259">
        <v>148363278</v>
      </c>
      <c r="K13" s="259">
        <v>2751</v>
      </c>
      <c r="L13" s="259">
        <v>20849442</v>
      </c>
      <c r="M13" s="259">
        <v>26652</v>
      </c>
      <c r="N13" s="259">
        <v>17158110</v>
      </c>
      <c r="O13" s="87" t="s">
        <v>1031</v>
      </c>
      <c r="P13" s="496" t="s">
        <v>1031</v>
      </c>
      <c r="Q13" s="261">
        <v>18332</v>
      </c>
      <c r="R13" s="259">
        <v>12364452</v>
      </c>
      <c r="S13" s="259">
        <v>4300</v>
      </c>
      <c r="T13" s="259">
        <v>3635219</v>
      </c>
      <c r="U13" s="259">
        <v>4020</v>
      </c>
      <c r="V13" s="259">
        <v>1158439</v>
      </c>
      <c r="W13" s="495" t="s">
        <v>13</v>
      </c>
    </row>
    <row r="14" spans="1:23" s="486" customFormat="1" ht="27.95" customHeight="1">
      <c r="A14" s="496" t="s">
        <v>1032</v>
      </c>
      <c r="B14" s="259">
        <v>14996</v>
      </c>
      <c r="C14" s="259">
        <v>294974787</v>
      </c>
      <c r="D14" s="259">
        <v>1182</v>
      </c>
      <c r="E14" s="259">
        <v>104893147</v>
      </c>
      <c r="F14" s="259">
        <v>984</v>
      </c>
      <c r="G14" s="259">
        <v>20392221</v>
      </c>
      <c r="H14" s="495" t="s">
        <v>13</v>
      </c>
      <c r="I14" s="259">
        <v>10246</v>
      </c>
      <c r="J14" s="259">
        <v>148598379</v>
      </c>
      <c r="K14" s="259">
        <v>2584</v>
      </c>
      <c r="L14" s="259">
        <v>21091040</v>
      </c>
      <c r="M14" s="259">
        <v>27293</v>
      </c>
      <c r="N14" s="259">
        <v>17467699</v>
      </c>
      <c r="O14" s="87" t="s">
        <v>1032</v>
      </c>
      <c r="P14" s="496" t="s">
        <v>1032</v>
      </c>
      <c r="Q14" s="261">
        <v>18793</v>
      </c>
      <c r="R14" s="259">
        <v>12549764</v>
      </c>
      <c r="S14" s="259">
        <v>4524</v>
      </c>
      <c r="T14" s="259">
        <v>3780911</v>
      </c>
      <c r="U14" s="259">
        <v>3976</v>
      </c>
      <c r="V14" s="259">
        <v>1137024</v>
      </c>
      <c r="W14" s="495" t="s">
        <v>13</v>
      </c>
    </row>
    <row r="15" spans="1:23" s="486" customFormat="1" ht="27.95" customHeight="1">
      <c r="A15" s="492" t="s">
        <v>1098</v>
      </c>
      <c r="B15" s="20">
        <f>B28</f>
        <v>14862</v>
      </c>
      <c r="C15" s="20">
        <f>SUM(C17:C28)</f>
        <v>289353905</v>
      </c>
      <c r="D15" s="20">
        <f>D28</f>
        <v>1133</v>
      </c>
      <c r="E15" s="20">
        <f>SUM(E17:E28)</f>
        <v>103132780</v>
      </c>
      <c r="F15" s="20">
        <f>F28</f>
        <v>897</v>
      </c>
      <c r="G15" s="20">
        <f>SUM(G17:G28)</f>
        <v>18666491</v>
      </c>
      <c r="H15" s="491" t="s">
        <v>562</v>
      </c>
      <c r="I15" s="20">
        <f>I28</f>
        <v>10208</v>
      </c>
      <c r="J15" s="20">
        <f>SUM(J17:J28)</f>
        <v>146411728</v>
      </c>
      <c r="K15" s="20">
        <f>K28</f>
        <v>2624</v>
      </c>
      <c r="L15" s="20">
        <f>SUM(L17:L28)</f>
        <v>21142906</v>
      </c>
      <c r="M15" s="20">
        <f>M28</f>
        <v>0</v>
      </c>
      <c r="N15" s="20">
        <f>SUM(N17:N28)</f>
        <v>0</v>
      </c>
      <c r="O15" s="89" t="s">
        <v>1098</v>
      </c>
      <c r="P15" s="492" t="s">
        <v>1098</v>
      </c>
      <c r="Q15" s="246">
        <v>18613</v>
      </c>
      <c r="R15" s="20">
        <v>12429561</v>
      </c>
      <c r="S15" s="20">
        <v>4386</v>
      </c>
      <c r="T15" s="20">
        <v>3665578</v>
      </c>
      <c r="U15" s="20">
        <v>4230</v>
      </c>
      <c r="V15" s="20">
        <v>1209660</v>
      </c>
      <c r="W15" s="491" t="s">
        <v>129</v>
      </c>
    </row>
    <row r="16" spans="1:23" s="477" customFormat="1" ht="15.2" customHeight="1">
      <c r="A16" s="12"/>
      <c r="B16" s="11"/>
      <c r="C16" s="11"/>
      <c r="D16" s="11"/>
      <c r="E16" s="11"/>
      <c r="F16" s="11"/>
      <c r="G16" s="11"/>
      <c r="I16" s="259"/>
      <c r="J16" s="259"/>
      <c r="K16" s="259"/>
      <c r="L16" s="259"/>
      <c r="M16" s="20"/>
      <c r="N16" s="20"/>
      <c r="O16" s="481"/>
      <c r="P16" s="12"/>
      <c r="Q16" s="261"/>
      <c r="R16" s="259"/>
      <c r="S16" s="259"/>
      <c r="T16" s="259"/>
      <c r="U16" s="259"/>
      <c r="V16" s="259"/>
    </row>
    <row r="17" spans="1:26" s="477" customFormat="1" ht="27.95" customHeight="1">
      <c r="A17" s="12" t="s">
        <v>184</v>
      </c>
      <c r="B17" s="11">
        <f>SUM(D17,F17,I17,K17)</f>
        <v>14843</v>
      </c>
      <c r="C17" s="11">
        <f>SUM(E17,G17,J17,L17)</f>
        <v>22919062</v>
      </c>
      <c r="D17" s="267">
        <v>1133</v>
      </c>
      <c r="E17" s="267">
        <v>7742946</v>
      </c>
      <c r="F17" s="267">
        <v>897</v>
      </c>
      <c r="G17" s="267">
        <v>1499241</v>
      </c>
      <c r="I17" s="272">
        <v>10208</v>
      </c>
      <c r="J17" s="272">
        <v>12306360</v>
      </c>
      <c r="K17" s="272">
        <v>2605</v>
      </c>
      <c r="L17" s="272">
        <v>1370515</v>
      </c>
      <c r="M17" s="259">
        <f>SUM(Q17,S17,U17)</f>
        <v>0</v>
      </c>
      <c r="N17" s="16">
        <f>SUM(R17,T17,V17)</f>
        <v>0</v>
      </c>
      <c r="O17" s="481" t="s">
        <v>15</v>
      </c>
      <c r="P17" s="12" t="s">
        <v>161</v>
      </c>
      <c r="Q17" s="274" t="s">
        <v>1104</v>
      </c>
      <c r="R17" s="507" t="s">
        <v>1104</v>
      </c>
      <c r="S17" s="507" t="s">
        <v>1104</v>
      </c>
      <c r="T17" s="507" t="s">
        <v>1104</v>
      </c>
      <c r="U17" s="507" t="s">
        <v>1104</v>
      </c>
      <c r="V17" s="507" t="s">
        <v>1104</v>
      </c>
      <c r="W17" s="477" t="s">
        <v>15</v>
      </c>
    </row>
    <row r="18" spans="1:26" s="477" customFormat="1" ht="27.95" customHeight="1">
      <c r="A18" s="12" t="s">
        <v>185</v>
      </c>
      <c r="B18" s="11">
        <f t="shared" ref="B18:C28" si="0">SUM(D18,F18,I18,K18)</f>
        <v>14858</v>
      </c>
      <c r="C18" s="11">
        <f t="shared" si="0"/>
        <v>22399379</v>
      </c>
      <c r="D18" s="267">
        <v>1133</v>
      </c>
      <c r="E18" s="267">
        <v>7475743</v>
      </c>
      <c r="F18" s="267">
        <v>897</v>
      </c>
      <c r="G18" s="267">
        <v>1551283</v>
      </c>
      <c r="I18" s="272">
        <v>10208</v>
      </c>
      <c r="J18" s="272">
        <v>12086872</v>
      </c>
      <c r="K18" s="272">
        <v>2620</v>
      </c>
      <c r="L18" s="272">
        <v>1285481</v>
      </c>
      <c r="M18" s="259">
        <f t="shared" ref="M18:M26" si="1">SUM(Q18,S18,U18)</f>
        <v>0</v>
      </c>
      <c r="N18" s="16">
        <f t="shared" ref="M18:N27" si="2">SUM(R18,T18,V18)</f>
        <v>0</v>
      </c>
      <c r="O18" s="481" t="s">
        <v>17</v>
      </c>
      <c r="P18" s="12" t="s">
        <v>162</v>
      </c>
      <c r="Q18" s="274" t="s">
        <v>1104</v>
      </c>
      <c r="R18" s="507" t="s">
        <v>1104</v>
      </c>
      <c r="S18" s="272" t="s">
        <v>107</v>
      </c>
      <c r="T18" s="507" t="s">
        <v>1104</v>
      </c>
      <c r="U18" s="507" t="s">
        <v>1104</v>
      </c>
      <c r="V18" s="507" t="s">
        <v>1104</v>
      </c>
      <c r="W18" s="477" t="s">
        <v>17</v>
      </c>
    </row>
    <row r="19" spans="1:26" s="477" customFormat="1" ht="27.95" customHeight="1">
      <c r="A19" s="12" t="s">
        <v>19</v>
      </c>
      <c r="B19" s="11">
        <f t="shared" si="0"/>
        <v>14840</v>
      </c>
      <c r="C19" s="11">
        <f t="shared" si="0"/>
        <v>24689863</v>
      </c>
      <c r="D19" s="267">
        <v>1133</v>
      </c>
      <c r="E19" s="267">
        <v>9142886</v>
      </c>
      <c r="F19" s="267">
        <v>897</v>
      </c>
      <c r="G19" s="267">
        <v>1546292</v>
      </c>
      <c r="I19" s="272">
        <v>10208</v>
      </c>
      <c r="J19" s="272">
        <v>12046440</v>
      </c>
      <c r="K19" s="272">
        <v>2602</v>
      </c>
      <c r="L19" s="272">
        <v>1954245</v>
      </c>
      <c r="M19" s="259">
        <f t="shared" si="1"/>
        <v>0</v>
      </c>
      <c r="N19" s="16">
        <f t="shared" si="2"/>
        <v>0</v>
      </c>
      <c r="O19" s="481" t="s">
        <v>20</v>
      </c>
      <c r="P19" s="12" t="s">
        <v>163</v>
      </c>
      <c r="Q19" s="274" t="s">
        <v>1104</v>
      </c>
      <c r="R19" s="507" t="s">
        <v>1104</v>
      </c>
      <c r="S19" s="507" t="s">
        <v>1104</v>
      </c>
      <c r="T19" s="507" t="s">
        <v>1104</v>
      </c>
      <c r="U19" s="507" t="s">
        <v>1104</v>
      </c>
      <c r="V19" s="507" t="s">
        <v>1104</v>
      </c>
      <c r="W19" s="477" t="s">
        <v>20</v>
      </c>
    </row>
    <row r="20" spans="1:26" s="477" customFormat="1" ht="27.95" customHeight="1">
      <c r="A20" s="12" t="s">
        <v>22</v>
      </c>
      <c r="B20" s="11">
        <f t="shared" si="0"/>
        <v>14855</v>
      </c>
      <c r="C20" s="11">
        <f t="shared" si="0"/>
        <v>24479833</v>
      </c>
      <c r="D20" s="267">
        <v>1133</v>
      </c>
      <c r="E20" s="267">
        <v>8874749</v>
      </c>
      <c r="F20" s="267">
        <v>897</v>
      </c>
      <c r="G20" s="267">
        <v>1536021</v>
      </c>
      <c r="I20" s="272">
        <v>10208</v>
      </c>
      <c r="J20" s="272">
        <v>12216612</v>
      </c>
      <c r="K20" s="272">
        <v>2617</v>
      </c>
      <c r="L20" s="272">
        <v>1852451</v>
      </c>
      <c r="M20" s="259">
        <f t="shared" si="1"/>
        <v>0</v>
      </c>
      <c r="N20" s="16">
        <f t="shared" si="2"/>
        <v>0</v>
      </c>
      <c r="O20" s="481" t="s">
        <v>23</v>
      </c>
      <c r="P20" s="12" t="s">
        <v>164</v>
      </c>
      <c r="Q20" s="274" t="s">
        <v>1104</v>
      </c>
      <c r="R20" s="507" t="s">
        <v>1104</v>
      </c>
      <c r="S20" s="507" t="s">
        <v>1104</v>
      </c>
      <c r="T20" s="507" t="s">
        <v>1104</v>
      </c>
      <c r="U20" s="507" t="s">
        <v>1104</v>
      </c>
      <c r="V20" s="507" t="s">
        <v>1104</v>
      </c>
      <c r="W20" s="477" t="s">
        <v>23</v>
      </c>
    </row>
    <row r="21" spans="1:26" s="477" customFormat="1" ht="27.95" customHeight="1">
      <c r="A21" s="12" t="s">
        <v>25</v>
      </c>
      <c r="B21" s="11">
        <f t="shared" si="0"/>
        <v>14851</v>
      </c>
      <c r="C21" s="11">
        <f t="shared" si="0"/>
        <v>24759127</v>
      </c>
      <c r="D21" s="267">
        <v>1133</v>
      </c>
      <c r="E21" s="267">
        <v>9277814</v>
      </c>
      <c r="F21" s="267">
        <v>897</v>
      </c>
      <c r="G21" s="267">
        <v>1630960</v>
      </c>
      <c r="I21" s="272">
        <v>10208</v>
      </c>
      <c r="J21" s="272">
        <v>11955138</v>
      </c>
      <c r="K21" s="272">
        <v>2613</v>
      </c>
      <c r="L21" s="272">
        <v>1895215</v>
      </c>
      <c r="M21" s="259">
        <f t="shared" si="1"/>
        <v>0</v>
      </c>
      <c r="N21" s="16">
        <f t="shared" si="2"/>
        <v>0</v>
      </c>
      <c r="O21" s="481" t="s">
        <v>777</v>
      </c>
      <c r="P21" s="12" t="s">
        <v>165</v>
      </c>
      <c r="Q21" s="274" t="s">
        <v>1104</v>
      </c>
      <c r="R21" s="507" t="s">
        <v>1104</v>
      </c>
      <c r="S21" s="507" t="s">
        <v>1104</v>
      </c>
      <c r="T21" s="507" t="s">
        <v>1104</v>
      </c>
      <c r="U21" s="507" t="s">
        <v>1104</v>
      </c>
      <c r="V21" s="507" t="s">
        <v>1104</v>
      </c>
      <c r="W21" s="477" t="s">
        <v>777</v>
      </c>
    </row>
    <row r="22" spans="1:26" s="477" customFormat="1" ht="27.95" customHeight="1">
      <c r="A22" s="12" t="s">
        <v>28</v>
      </c>
      <c r="B22" s="11">
        <f t="shared" si="0"/>
        <v>14853</v>
      </c>
      <c r="C22" s="11">
        <f t="shared" si="0"/>
        <v>23975120</v>
      </c>
      <c r="D22" s="267">
        <v>1133</v>
      </c>
      <c r="E22" s="267">
        <v>8864260</v>
      </c>
      <c r="F22" s="267">
        <v>897</v>
      </c>
      <c r="G22" s="267">
        <v>1532557</v>
      </c>
      <c r="I22" s="272">
        <v>10208</v>
      </c>
      <c r="J22" s="272">
        <v>11852988</v>
      </c>
      <c r="K22" s="272">
        <v>2615</v>
      </c>
      <c r="L22" s="272">
        <v>1725315</v>
      </c>
      <c r="M22" s="259">
        <f t="shared" si="1"/>
        <v>0</v>
      </c>
      <c r="N22" s="16">
        <f t="shared" si="2"/>
        <v>0</v>
      </c>
      <c r="O22" s="481" t="s">
        <v>29</v>
      </c>
      <c r="P22" s="12" t="s">
        <v>166</v>
      </c>
      <c r="Q22" s="274" t="s">
        <v>1104</v>
      </c>
      <c r="R22" s="507" t="s">
        <v>1104</v>
      </c>
      <c r="S22" s="507" t="s">
        <v>1104</v>
      </c>
      <c r="T22" s="507" t="s">
        <v>1104</v>
      </c>
      <c r="U22" s="507" t="s">
        <v>1104</v>
      </c>
      <c r="V22" s="507" t="s">
        <v>1104</v>
      </c>
      <c r="W22" s="477" t="s">
        <v>29</v>
      </c>
    </row>
    <row r="23" spans="1:26" s="477" customFormat="1" ht="27.95" customHeight="1">
      <c r="A23" s="12" t="s">
        <v>31</v>
      </c>
      <c r="B23" s="11">
        <f t="shared" si="0"/>
        <v>14851</v>
      </c>
      <c r="C23" s="11">
        <f t="shared" si="0"/>
        <v>24276830</v>
      </c>
      <c r="D23" s="267">
        <v>1133</v>
      </c>
      <c r="E23" s="267">
        <v>8626146</v>
      </c>
      <c r="F23" s="267">
        <v>897</v>
      </c>
      <c r="G23" s="267">
        <v>1564941</v>
      </c>
      <c r="I23" s="272">
        <v>10208</v>
      </c>
      <c r="J23" s="272">
        <v>12198228</v>
      </c>
      <c r="K23" s="272">
        <v>2613</v>
      </c>
      <c r="L23" s="272">
        <v>1887515</v>
      </c>
      <c r="M23" s="259">
        <f t="shared" si="1"/>
        <v>0</v>
      </c>
      <c r="N23" s="16">
        <f t="shared" si="2"/>
        <v>0</v>
      </c>
      <c r="O23" s="481" t="s">
        <v>32</v>
      </c>
      <c r="P23" s="12" t="s">
        <v>167</v>
      </c>
      <c r="Q23" s="274" t="s">
        <v>1104</v>
      </c>
      <c r="R23" s="507" t="s">
        <v>1104</v>
      </c>
      <c r="S23" s="507" t="s">
        <v>1104</v>
      </c>
      <c r="T23" s="507" t="s">
        <v>1104</v>
      </c>
      <c r="U23" s="507" t="s">
        <v>1104</v>
      </c>
      <c r="V23" s="507" t="s">
        <v>1104</v>
      </c>
      <c r="W23" s="477" t="s">
        <v>32</v>
      </c>
    </row>
    <row r="24" spans="1:26" s="477" customFormat="1" ht="27.95" customHeight="1">
      <c r="A24" s="12" t="s">
        <v>34</v>
      </c>
      <c r="B24" s="11">
        <f t="shared" si="0"/>
        <v>14856</v>
      </c>
      <c r="C24" s="11">
        <f t="shared" si="0"/>
        <v>23922615</v>
      </c>
      <c r="D24" s="267">
        <v>1133</v>
      </c>
      <c r="E24" s="267">
        <v>8301351</v>
      </c>
      <c r="F24" s="267">
        <v>897</v>
      </c>
      <c r="G24" s="267">
        <v>1610140</v>
      </c>
      <c r="I24" s="272">
        <v>10208</v>
      </c>
      <c r="J24" s="272">
        <v>12284538</v>
      </c>
      <c r="K24" s="272">
        <v>2618</v>
      </c>
      <c r="L24" s="272">
        <v>1726586</v>
      </c>
      <c r="M24" s="259">
        <f t="shared" si="1"/>
        <v>0</v>
      </c>
      <c r="N24" s="16">
        <f t="shared" si="2"/>
        <v>0</v>
      </c>
      <c r="O24" s="481" t="s">
        <v>35</v>
      </c>
      <c r="P24" s="12" t="s">
        <v>168</v>
      </c>
      <c r="Q24" s="274" t="s">
        <v>1104</v>
      </c>
      <c r="R24" s="507" t="s">
        <v>1104</v>
      </c>
      <c r="S24" s="507" t="s">
        <v>1104</v>
      </c>
      <c r="T24" s="507" t="s">
        <v>1104</v>
      </c>
      <c r="U24" s="507" t="s">
        <v>1104</v>
      </c>
      <c r="V24" s="507" t="s">
        <v>1104</v>
      </c>
      <c r="W24" s="477" t="s">
        <v>35</v>
      </c>
    </row>
    <row r="25" spans="1:26" s="477" customFormat="1" ht="27.95" customHeight="1">
      <c r="A25" s="12" t="s">
        <v>37</v>
      </c>
      <c r="B25" s="11">
        <f t="shared" si="0"/>
        <v>14871</v>
      </c>
      <c r="C25" s="11">
        <f t="shared" si="0"/>
        <v>24537284</v>
      </c>
      <c r="D25" s="267">
        <v>1133</v>
      </c>
      <c r="E25" s="267">
        <v>8378632</v>
      </c>
      <c r="F25" s="267">
        <v>897</v>
      </c>
      <c r="G25" s="267">
        <v>1547493</v>
      </c>
      <c r="I25" s="272">
        <v>10208</v>
      </c>
      <c r="J25" s="272">
        <v>12457158</v>
      </c>
      <c r="K25" s="272">
        <v>2633</v>
      </c>
      <c r="L25" s="272">
        <v>2154001</v>
      </c>
      <c r="M25" s="259">
        <f t="shared" si="1"/>
        <v>0</v>
      </c>
      <c r="N25" s="16">
        <f t="shared" si="2"/>
        <v>0</v>
      </c>
      <c r="O25" s="481" t="s">
        <v>38</v>
      </c>
      <c r="P25" s="12" t="s">
        <v>169</v>
      </c>
      <c r="Q25" s="274" t="s">
        <v>1104</v>
      </c>
      <c r="R25" s="507" t="s">
        <v>1104</v>
      </c>
      <c r="S25" s="507" t="s">
        <v>1104</v>
      </c>
      <c r="T25" s="507" t="s">
        <v>1104</v>
      </c>
      <c r="U25" s="507" t="s">
        <v>1104</v>
      </c>
      <c r="V25" s="507" t="s">
        <v>1104</v>
      </c>
      <c r="W25" s="477" t="s">
        <v>38</v>
      </c>
    </row>
    <row r="26" spans="1:26" s="477" customFormat="1" ht="27.95" customHeight="1">
      <c r="A26" s="12" t="s">
        <v>40</v>
      </c>
      <c r="B26" s="11">
        <f t="shared" si="0"/>
        <v>14864</v>
      </c>
      <c r="C26" s="11">
        <f t="shared" si="0"/>
        <v>25115007</v>
      </c>
      <c r="D26" s="267">
        <v>1133</v>
      </c>
      <c r="E26" s="267">
        <v>8982219</v>
      </c>
      <c r="F26" s="267">
        <v>897</v>
      </c>
      <c r="G26" s="267">
        <v>1546456</v>
      </c>
      <c r="I26" s="272">
        <v>10208</v>
      </c>
      <c r="J26" s="272">
        <v>12370848</v>
      </c>
      <c r="K26" s="272">
        <v>2626</v>
      </c>
      <c r="L26" s="272">
        <v>2215484</v>
      </c>
      <c r="M26" s="259">
        <f t="shared" si="1"/>
        <v>0</v>
      </c>
      <c r="N26" s="16">
        <f t="shared" si="2"/>
        <v>0</v>
      </c>
      <c r="O26" s="481" t="s">
        <v>41</v>
      </c>
      <c r="P26" s="12" t="s">
        <v>170</v>
      </c>
      <c r="Q26" s="274" t="s">
        <v>1104</v>
      </c>
      <c r="R26" s="507" t="s">
        <v>1104</v>
      </c>
      <c r="S26" s="507" t="s">
        <v>1104</v>
      </c>
      <c r="T26" s="507" t="s">
        <v>1104</v>
      </c>
      <c r="U26" s="507" t="s">
        <v>1104</v>
      </c>
      <c r="V26" s="507" t="s">
        <v>1104</v>
      </c>
      <c r="W26" s="477" t="s">
        <v>41</v>
      </c>
    </row>
    <row r="27" spans="1:26" s="477" customFormat="1" ht="27.95" customHeight="1">
      <c r="A27" s="12" t="s">
        <v>43</v>
      </c>
      <c r="B27" s="11">
        <f t="shared" si="0"/>
        <v>14870</v>
      </c>
      <c r="C27" s="11">
        <f t="shared" si="0"/>
        <v>24485480</v>
      </c>
      <c r="D27" s="267">
        <v>1133</v>
      </c>
      <c r="E27" s="267">
        <v>8737950</v>
      </c>
      <c r="F27" s="267">
        <v>897</v>
      </c>
      <c r="G27" s="267">
        <v>1561528</v>
      </c>
      <c r="I27" s="272">
        <v>10208</v>
      </c>
      <c r="J27" s="272">
        <v>12364488</v>
      </c>
      <c r="K27" s="272">
        <v>2632</v>
      </c>
      <c r="L27" s="272">
        <v>1821514</v>
      </c>
      <c r="M27" s="259">
        <f t="shared" si="2"/>
        <v>0</v>
      </c>
      <c r="N27" s="16">
        <f t="shared" si="2"/>
        <v>0</v>
      </c>
      <c r="O27" s="481" t="s">
        <v>44</v>
      </c>
      <c r="P27" s="12" t="s">
        <v>171</v>
      </c>
      <c r="Q27" s="274" t="s">
        <v>1104</v>
      </c>
      <c r="R27" s="507" t="s">
        <v>1104</v>
      </c>
      <c r="S27" s="507" t="s">
        <v>1104</v>
      </c>
      <c r="T27" s="507" t="s">
        <v>1104</v>
      </c>
      <c r="U27" s="507" t="s">
        <v>1104</v>
      </c>
      <c r="V27" s="272" t="s">
        <v>1104</v>
      </c>
      <c r="W27" s="477" t="s">
        <v>44</v>
      </c>
    </row>
    <row r="28" spans="1:26" s="477" customFormat="1" ht="27.95" customHeight="1" thickBot="1">
      <c r="A28" s="135" t="s">
        <v>186</v>
      </c>
      <c r="B28" s="25">
        <f t="shared" si="0"/>
        <v>14862</v>
      </c>
      <c r="C28" s="13">
        <f t="shared" si="0"/>
        <v>23794305</v>
      </c>
      <c r="D28" s="268">
        <v>1133</v>
      </c>
      <c r="E28" s="268">
        <v>8728084</v>
      </c>
      <c r="F28" s="268">
        <v>897</v>
      </c>
      <c r="G28" s="268">
        <v>1539579</v>
      </c>
      <c r="H28" s="247"/>
      <c r="I28" s="268">
        <v>10208</v>
      </c>
      <c r="J28" s="268">
        <v>12272058</v>
      </c>
      <c r="K28" s="268">
        <v>2624</v>
      </c>
      <c r="L28" s="268">
        <v>1254584</v>
      </c>
      <c r="M28" s="13">
        <f>SUM(Q28,S28,U28)</f>
        <v>0</v>
      </c>
      <c r="N28" s="127">
        <f>SUM(R28,T28,V28)</f>
        <v>0</v>
      </c>
      <c r="O28" s="136" t="s">
        <v>46</v>
      </c>
      <c r="P28" s="135" t="s">
        <v>172</v>
      </c>
      <c r="Q28" s="273" t="s">
        <v>1104</v>
      </c>
      <c r="R28" s="508" t="s">
        <v>1104</v>
      </c>
      <c r="S28" s="268" t="s">
        <v>1104</v>
      </c>
      <c r="T28" s="268" t="s">
        <v>1104</v>
      </c>
      <c r="U28" s="268" t="s">
        <v>1104</v>
      </c>
      <c r="V28" s="268" t="s">
        <v>1104</v>
      </c>
      <c r="W28" s="247" t="s">
        <v>46</v>
      </c>
    </row>
    <row r="29" spans="1:26" s="400" customFormat="1" ht="11.1" customHeight="1">
      <c r="A29" s="372" t="s">
        <v>1138</v>
      </c>
      <c r="H29" s="372" t="s">
        <v>391</v>
      </c>
      <c r="I29" s="563"/>
      <c r="J29" s="563"/>
      <c r="K29" s="563"/>
      <c r="L29" s="563"/>
      <c r="M29" s="563"/>
      <c r="N29" s="563"/>
      <c r="O29" s="401" t="s">
        <v>1134</v>
      </c>
      <c r="P29" s="372" t="s">
        <v>1139</v>
      </c>
      <c r="S29" s="563"/>
      <c r="V29" s="401" t="s">
        <v>1136</v>
      </c>
      <c r="W29" s="401" t="s">
        <v>392</v>
      </c>
    </row>
    <row r="30" spans="1:26" s="139" customFormat="1" ht="10.5">
      <c r="A30" s="224"/>
      <c r="B30" s="224"/>
      <c r="C30" s="224"/>
      <c r="D30" s="77"/>
      <c r="E30" s="77"/>
      <c r="F30" s="77"/>
      <c r="G30" s="77"/>
      <c r="H30" s="224"/>
      <c r="I30" s="248"/>
      <c r="J30" s="249"/>
      <c r="K30" s="249"/>
      <c r="L30" s="249"/>
      <c r="M30" s="249"/>
      <c r="N30" s="249"/>
      <c r="O30" s="249"/>
      <c r="P30" s="249"/>
      <c r="Q30" s="224"/>
      <c r="R30" s="224"/>
      <c r="S30" s="77"/>
      <c r="T30" s="77"/>
      <c r="U30" s="77"/>
      <c r="V30" s="77"/>
      <c r="W30" s="244"/>
    </row>
    <row r="31" spans="1:26" s="36" customFormat="1" ht="15.75" customHeight="1">
      <c r="A31" s="165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6"/>
      <c r="Y31" s="66"/>
      <c r="Z31" s="66"/>
    </row>
    <row r="32" spans="1:26" s="36" customFormat="1" ht="11.25">
      <c r="A32" s="165"/>
      <c r="B32" s="65"/>
      <c r="C32" s="65"/>
      <c r="D32" s="65"/>
      <c r="E32" s="65"/>
      <c r="F32" s="65"/>
      <c r="G32" s="65"/>
      <c r="H32" s="165"/>
      <c r="I32" s="250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</row>
    <row r="33" spans="1:23" s="36" customFormat="1" ht="11.25">
      <c r="A33" s="165"/>
      <c r="B33" s="65"/>
      <c r="C33" s="65"/>
      <c r="D33" s="65"/>
      <c r="E33" s="65"/>
      <c r="F33" s="65"/>
      <c r="G33" s="65"/>
      <c r="H33" s="165"/>
      <c r="I33" s="250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</row>
    <row r="34" spans="1:23" s="36" customFormat="1" ht="11.25">
      <c r="A34" s="165"/>
      <c r="B34" s="65"/>
      <c r="C34" s="65"/>
      <c r="D34" s="65"/>
      <c r="E34" s="65"/>
      <c r="F34" s="65"/>
      <c r="G34" s="65"/>
      <c r="H34" s="165"/>
      <c r="I34" s="250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</row>
    <row r="35" spans="1:23" s="36" customFormat="1" ht="11.25">
      <c r="A35" s="165"/>
      <c r="B35" s="65"/>
      <c r="C35" s="65"/>
      <c r="D35" s="65"/>
      <c r="E35" s="65"/>
      <c r="F35" s="65"/>
      <c r="G35" s="65"/>
      <c r="H35" s="165"/>
      <c r="I35" s="250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</row>
    <row r="36" spans="1:23" s="36" customFormat="1" ht="11.25">
      <c r="A36" s="165"/>
      <c r="B36" s="65"/>
      <c r="C36" s="65"/>
      <c r="D36" s="65"/>
      <c r="E36" s="65"/>
      <c r="F36" s="65"/>
      <c r="G36" s="65"/>
      <c r="H36" s="165"/>
      <c r="I36" s="250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</row>
    <row r="37" spans="1:23" s="36" customFormat="1" ht="11.25">
      <c r="A37" s="165"/>
      <c r="B37" s="65"/>
      <c r="C37" s="65"/>
      <c r="D37" s="65"/>
      <c r="E37" s="65"/>
      <c r="F37" s="65"/>
      <c r="G37" s="65"/>
      <c r="H37" s="165"/>
      <c r="I37" s="250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</row>
    <row r="38" spans="1:23" s="36" customFormat="1" ht="11.25">
      <c r="A38" s="165"/>
      <c r="B38" s="65"/>
      <c r="C38" s="65"/>
      <c r="D38" s="65"/>
      <c r="E38" s="65"/>
      <c r="F38" s="65"/>
      <c r="G38" s="65"/>
      <c r="H38" s="165"/>
      <c r="I38" s="250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</row>
    <row r="39" spans="1:23" s="36" customFormat="1" ht="11.25">
      <c r="A39" s="165"/>
      <c r="B39" s="65"/>
      <c r="C39" s="65"/>
      <c r="D39" s="65"/>
      <c r="E39" s="65"/>
      <c r="F39" s="65"/>
      <c r="G39" s="65"/>
      <c r="H39" s="165"/>
      <c r="I39" s="250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</row>
    <row r="40" spans="1:23" s="36" customFormat="1" ht="11.25">
      <c r="A40" s="165"/>
      <c r="B40" s="65"/>
      <c r="C40" s="65"/>
      <c r="D40" s="65"/>
      <c r="E40" s="65"/>
      <c r="F40" s="65"/>
      <c r="G40" s="65"/>
      <c r="H40" s="165"/>
      <c r="I40" s="250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</row>
    <row r="41" spans="1:23" s="36" customFormat="1" ht="11.25">
      <c r="A41" s="165"/>
      <c r="B41" s="65"/>
      <c r="C41" s="65"/>
      <c r="D41" s="65"/>
      <c r="E41" s="65"/>
      <c r="F41" s="65"/>
      <c r="G41" s="65"/>
      <c r="H41" s="165"/>
      <c r="I41" s="250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</row>
    <row r="42" spans="1:23" s="36" customFormat="1" ht="11.25">
      <c r="A42" s="165"/>
      <c r="B42" s="65"/>
      <c r="C42" s="65"/>
      <c r="D42" s="65"/>
      <c r="E42" s="65"/>
      <c r="F42" s="65"/>
      <c r="G42" s="65"/>
      <c r="H42" s="165"/>
      <c r="I42" s="250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</row>
    <row r="43" spans="1:23" s="36" customFormat="1" ht="11.25">
      <c r="A43" s="165"/>
      <c r="B43" s="65"/>
      <c r="C43" s="65"/>
      <c r="D43" s="65"/>
      <c r="E43" s="65"/>
      <c r="F43" s="65"/>
      <c r="G43" s="65"/>
      <c r="H43" s="165"/>
      <c r="I43" s="250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</row>
    <row r="44" spans="1:23" s="36" customFormat="1" ht="11.25">
      <c r="A44" s="165"/>
      <c r="B44" s="65"/>
      <c r="C44" s="65"/>
      <c r="D44" s="65"/>
      <c r="E44" s="65"/>
      <c r="F44" s="65"/>
      <c r="G44" s="65"/>
      <c r="H44" s="165"/>
      <c r="I44" s="250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</row>
    <row r="45" spans="1:23" s="36" customFormat="1" ht="11.25">
      <c r="A45" s="165"/>
      <c r="B45" s="65"/>
      <c r="C45" s="65"/>
      <c r="D45" s="65"/>
      <c r="E45" s="65"/>
      <c r="F45" s="65"/>
      <c r="G45" s="65"/>
      <c r="H45" s="165"/>
      <c r="I45" s="250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</row>
    <row r="46" spans="1:23" s="36" customFormat="1" ht="11.25">
      <c r="A46" s="165"/>
      <c r="B46" s="65"/>
      <c r="C46" s="65"/>
      <c r="D46" s="65"/>
      <c r="E46" s="65"/>
      <c r="F46" s="65"/>
      <c r="G46" s="65"/>
      <c r="H46" s="165"/>
      <c r="I46" s="250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</row>
    <row r="47" spans="1:23" s="36" customFormat="1" ht="11.25">
      <c r="B47" s="65"/>
      <c r="C47" s="65"/>
      <c r="D47" s="65"/>
      <c r="E47" s="65"/>
      <c r="F47" s="65"/>
      <c r="G47" s="65"/>
      <c r="I47" s="250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</row>
    <row r="48" spans="1:23" s="36" customFormat="1" ht="11.25">
      <c r="A48" s="65"/>
      <c r="B48" s="65"/>
      <c r="C48" s="65"/>
      <c r="D48" s="65"/>
      <c r="E48" s="65"/>
      <c r="F48" s="65"/>
      <c r="G48" s="65"/>
      <c r="H48" s="65"/>
      <c r="I48" s="250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</row>
    <row r="49" spans="1:23" s="36" customFormat="1" ht="11.25">
      <c r="A49" s="65"/>
      <c r="B49" s="65"/>
      <c r="C49" s="65"/>
      <c r="D49" s="65"/>
      <c r="E49" s="65"/>
      <c r="F49" s="65"/>
      <c r="G49" s="65"/>
      <c r="H49" s="65"/>
      <c r="I49" s="250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</row>
    <row r="50" spans="1:23" s="36" customFormat="1" ht="11.25">
      <c r="A50" s="65"/>
      <c r="B50" s="65"/>
      <c r="C50" s="65"/>
      <c r="D50" s="65"/>
      <c r="E50" s="65"/>
      <c r="F50" s="65"/>
      <c r="G50" s="65"/>
      <c r="H50" s="65"/>
      <c r="I50" s="250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</row>
    <row r="51" spans="1:23" s="36" customFormat="1" ht="11.25">
      <c r="A51" s="65"/>
      <c r="B51" s="65"/>
      <c r="C51" s="65"/>
      <c r="D51" s="65"/>
      <c r="E51" s="65"/>
      <c r="F51" s="65"/>
      <c r="G51" s="65"/>
      <c r="H51" s="65"/>
      <c r="I51" s="250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</row>
    <row r="52" spans="1:23" s="36" customFormat="1" ht="11.25">
      <c r="A52" s="65"/>
      <c r="B52" s="65"/>
      <c r="C52" s="65"/>
      <c r="D52" s="65"/>
      <c r="E52" s="65"/>
      <c r="F52" s="65"/>
      <c r="G52" s="65"/>
      <c r="H52" s="65"/>
      <c r="I52" s="250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</row>
    <row r="53" spans="1:23" s="36" customFormat="1" ht="11.25">
      <c r="A53" s="65"/>
      <c r="B53" s="65"/>
      <c r="C53" s="65"/>
      <c r="D53" s="65"/>
      <c r="E53" s="65"/>
      <c r="F53" s="65"/>
      <c r="G53" s="65"/>
      <c r="H53" s="65"/>
      <c r="I53" s="250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</row>
    <row r="54" spans="1:23" s="36" customFormat="1" ht="11.25">
      <c r="A54" s="65"/>
      <c r="B54" s="65"/>
      <c r="C54" s="65"/>
      <c r="D54" s="65"/>
      <c r="E54" s="65"/>
      <c r="F54" s="65"/>
      <c r="G54" s="65"/>
      <c r="H54" s="65"/>
      <c r="I54" s="250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</row>
    <row r="55" spans="1:23" s="36" customFormat="1" ht="11.25">
      <c r="A55" s="65"/>
      <c r="B55" s="65"/>
      <c r="C55" s="65"/>
      <c r="D55" s="65"/>
      <c r="E55" s="65"/>
      <c r="F55" s="65"/>
      <c r="G55" s="65"/>
      <c r="H55" s="65"/>
      <c r="I55" s="250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</row>
    <row r="56" spans="1:23" s="36" customFormat="1" ht="11.25">
      <c r="A56" s="65"/>
      <c r="B56" s="65"/>
      <c r="C56" s="65"/>
      <c r="D56" s="65"/>
      <c r="E56" s="65"/>
      <c r="F56" s="65"/>
      <c r="G56" s="65"/>
      <c r="H56" s="65"/>
      <c r="I56" s="250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</row>
    <row r="57" spans="1:23" s="36" customFormat="1" ht="11.25">
      <c r="A57" s="65"/>
      <c r="B57" s="65"/>
      <c r="C57" s="65"/>
      <c r="D57" s="65"/>
      <c r="E57" s="65"/>
      <c r="F57" s="65"/>
      <c r="G57" s="65"/>
      <c r="H57" s="65"/>
      <c r="I57" s="250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</row>
    <row r="58" spans="1:23" s="36" customFormat="1" ht="11.25">
      <c r="A58" s="65"/>
      <c r="B58" s="65"/>
      <c r="C58" s="65"/>
      <c r="D58" s="65"/>
      <c r="E58" s="65"/>
      <c r="F58" s="65"/>
      <c r="G58" s="65"/>
      <c r="H58" s="65"/>
      <c r="I58" s="250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</row>
    <row r="59" spans="1:23" s="36" customFormat="1" ht="11.25">
      <c r="A59" s="65"/>
      <c r="B59" s="65"/>
      <c r="C59" s="65"/>
      <c r="D59" s="65"/>
      <c r="E59" s="65"/>
      <c r="F59" s="65"/>
      <c r="G59" s="65"/>
      <c r="H59" s="65"/>
      <c r="I59" s="250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</row>
    <row r="60" spans="1:23" s="36" customFormat="1" ht="11.25">
      <c r="A60" s="65"/>
      <c r="B60" s="65"/>
      <c r="C60" s="65"/>
      <c r="D60" s="65"/>
      <c r="E60" s="65"/>
      <c r="F60" s="65"/>
      <c r="G60" s="65"/>
      <c r="H60" s="65"/>
      <c r="I60" s="250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</row>
    <row r="61" spans="1:23" s="36" customFormat="1" ht="11.25">
      <c r="A61" s="65"/>
      <c r="B61" s="65"/>
      <c r="C61" s="65"/>
      <c r="D61" s="65"/>
      <c r="E61" s="65"/>
      <c r="F61" s="65"/>
      <c r="G61" s="65"/>
      <c r="H61" s="65"/>
      <c r="I61" s="250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</row>
    <row r="62" spans="1:23" s="36" customFormat="1" ht="11.25">
      <c r="A62" s="65"/>
      <c r="B62" s="65"/>
      <c r="C62" s="65"/>
      <c r="D62" s="65"/>
      <c r="E62" s="65"/>
      <c r="F62" s="65"/>
      <c r="G62" s="65"/>
      <c r="H62" s="65"/>
      <c r="I62" s="250"/>
      <c r="J62" s="6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</row>
    <row r="63" spans="1:23" s="36" customFormat="1" ht="11.25">
      <c r="A63" s="65"/>
      <c r="B63" s="65"/>
      <c r="C63" s="65"/>
      <c r="D63" s="65"/>
      <c r="E63" s="65"/>
      <c r="F63" s="65"/>
      <c r="G63" s="65"/>
      <c r="H63" s="65"/>
      <c r="I63" s="250"/>
      <c r="J63" s="6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</row>
    <row r="64" spans="1:23" s="36" customFormat="1" ht="11.25">
      <c r="A64" s="65"/>
      <c r="B64" s="65"/>
      <c r="C64" s="65"/>
      <c r="D64" s="65"/>
      <c r="E64" s="65"/>
      <c r="F64" s="65"/>
      <c r="G64" s="65"/>
      <c r="H64" s="65"/>
      <c r="I64" s="250"/>
      <c r="J64" s="6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</row>
    <row r="65" spans="1:23" s="36" customFormat="1" ht="11.25">
      <c r="A65" s="65"/>
      <c r="B65" s="65"/>
      <c r="C65" s="65"/>
      <c r="D65" s="65"/>
      <c r="E65" s="65"/>
      <c r="F65" s="65"/>
      <c r="G65" s="65"/>
      <c r="H65" s="65"/>
      <c r="I65" s="250"/>
      <c r="J65" s="6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</row>
    <row r="66" spans="1:23" s="36" customFormat="1" ht="11.25">
      <c r="A66" s="65"/>
      <c r="B66" s="65"/>
      <c r="C66" s="65"/>
      <c r="D66" s="65"/>
      <c r="E66" s="65"/>
      <c r="F66" s="65"/>
      <c r="G66" s="65"/>
      <c r="H66" s="65"/>
      <c r="I66" s="250"/>
      <c r="J66" s="6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</row>
    <row r="67" spans="1:23" s="36" customFormat="1" ht="11.25">
      <c r="A67" s="65"/>
      <c r="B67" s="65"/>
      <c r="C67" s="65"/>
      <c r="D67" s="65"/>
      <c r="E67" s="65"/>
      <c r="F67" s="65"/>
      <c r="G67" s="65"/>
      <c r="H67" s="65"/>
      <c r="I67" s="250"/>
      <c r="J67" s="6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</row>
    <row r="68" spans="1:23" s="36" customFormat="1" ht="11.25">
      <c r="A68" s="65"/>
      <c r="B68" s="65"/>
      <c r="C68" s="65"/>
      <c r="D68" s="65"/>
      <c r="E68" s="65"/>
      <c r="F68" s="65"/>
      <c r="G68" s="65"/>
      <c r="H68" s="65"/>
      <c r="I68" s="250"/>
      <c r="J68" s="6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</row>
    <row r="69" spans="1:23" s="36" customFormat="1" ht="11.25">
      <c r="A69" s="65"/>
      <c r="B69" s="65"/>
      <c r="C69" s="65"/>
      <c r="D69" s="65"/>
      <c r="E69" s="65"/>
      <c r="F69" s="65"/>
      <c r="G69" s="65"/>
      <c r="H69" s="65"/>
      <c r="I69" s="250"/>
      <c r="J69" s="6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</row>
    <row r="70" spans="1:23" s="36" customFormat="1" ht="11.25">
      <c r="A70" s="65"/>
      <c r="B70" s="65"/>
      <c r="C70" s="65"/>
      <c r="D70" s="65"/>
      <c r="E70" s="65"/>
      <c r="F70" s="65"/>
      <c r="G70" s="65"/>
      <c r="H70" s="65"/>
      <c r="I70" s="250"/>
      <c r="J70" s="6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</row>
    <row r="71" spans="1:23" s="36" customFormat="1" ht="11.25">
      <c r="A71" s="65"/>
      <c r="B71" s="65"/>
      <c r="C71" s="65"/>
      <c r="D71" s="65"/>
      <c r="E71" s="65"/>
      <c r="F71" s="65"/>
      <c r="G71" s="65"/>
      <c r="H71" s="65"/>
      <c r="I71" s="250"/>
      <c r="J71" s="6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</row>
    <row r="72" spans="1:23" s="36" customFormat="1" ht="11.25">
      <c r="A72" s="65"/>
      <c r="B72" s="65"/>
      <c r="C72" s="65"/>
      <c r="D72" s="65"/>
      <c r="E72" s="65"/>
      <c r="F72" s="65"/>
      <c r="G72" s="65"/>
      <c r="H72" s="65"/>
      <c r="I72" s="250"/>
      <c r="J72" s="6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</row>
    <row r="73" spans="1:23" s="36" customFormat="1" ht="11.25">
      <c r="A73" s="65"/>
      <c r="B73" s="65"/>
      <c r="C73" s="65"/>
      <c r="D73" s="65"/>
      <c r="E73" s="65"/>
      <c r="F73" s="65"/>
      <c r="G73" s="65"/>
      <c r="H73" s="65"/>
      <c r="I73" s="250"/>
      <c r="J73" s="6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</row>
    <row r="74" spans="1:23" s="36" customFormat="1" ht="11.25">
      <c r="A74" s="65"/>
      <c r="B74" s="65"/>
      <c r="C74" s="65"/>
      <c r="D74" s="65"/>
      <c r="E74" s="65"/>
      <c r="F74" s="65"/>
      <c r="G74" s="65"/>
      <c r="H74" s="65"/>
      <c r="I74" s="245"/>
      <c r="J74" s="6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</row>
    <row r="75" spans="1:23" s="36" customFormat="1" ht="11.25">
      <c r="A75" s="65"/>
      <c r="B75" s="65"/>
      <c r="C75" s="65"/>
      <c r="D75" s="65"/>
      <c r="E75" s="65"/>
      <c r="F75" s="65"/>
      <c r="G75" s="65"/>
      <c r="H75" s="65"/>
      <c r="I75" s="245"/>
      <c r="J75" s="6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</row>
    <row r="76" spans="1:23" s="36" customFormat="1" ht="11.25">
      <c r="A76" s="65"/>
      <c r="B76" s="65"/>
      <c r="C76" s="65"/>
      <c r="D76" s="65"/>
      <c r="E76" s="65"/>
      <c r="F76" s="65"/>
      <c r="G76" s="65"/>
      <c r="H76" s="65"/>
      <c r="I76" s="245"/>
      <c r="J76" s="6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</row>
    <row r="77" spans="1:23" s="36" customFormat="1" ht="11.25">
      <c r="A77" s="65"/>
      <c r="B77" s="65"/>
      <c r="C77" s="65"/>
      <c r="D77" s="65"/>
      <c r="E77" s="65"/>
      <c r="F77" s="65"/>
      <c r="G77" s="65"/>
      <c r="H77" s="65"/>
      <c r="I77" s="245"/>
      <c r="J77" s="6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</row>
    <row r="78" spans="1:23" s="36" customFormat="1" ht="11.25">
      <c r="A78" s="65"/>
      <c r="B78" s="65"/>
      <c r="C78" s="65"/>
      <c r="D78" s="65"/>
      <c r="E78" s="65"/>
      <c r="F78" s="65"/>
      <c r="G78" s="65"/>
      <c r="H78" s="65"/>
      <c r="I78" s="245"/>
      <c r="J78" s="6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</row>
    <row r="79" spans="1:23" s="36" customFormat="1" ht="11.25">
      <c r="A79" s="65"/>
      <c r="B79" s="65"/>
      <c r="C79" s="65"/>
      <c r="D79" s="65"/>
      <c r="E79" s="65"/>
      <c r="F79" s="65"/>
      <c r="G79" s="65"/>
      <c r="H79" s="65"/>
      <c r="I79" s="245"/>
      <c r="J79" s="6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</row>
    <row r="80" spans="1:23" s="36" customFormat="1" ht="11.25">
      <c r="A80" s="65"/>
      <c r="B80" s="65"/>
      <c r="C80" s="65"/>
      <c r="D80" s="65"/>
      <c r="E80" s="65"/>
      <c r="F80" s="65"/>
      <c r="G80" s="65"/>
      <c r="H80" s="65"/>
      <c r="I80" s="245"/>
      <c r="J80" s="6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</row>
    <row r="81" spans="1:23" s="36" customFormat="1" ht="11.25">
      <c r="A81" s="65"/>
      <c r="B81" s="65"/>
      <c r="C81" s="65"/>
      <c r="D81" s="65"/>
      <c r="E81" s="65"/>
      <c r="F81" s="65"/>
      <c r="G81" s="65"/>
      <c r="H81" s="65"/>
      <c r="I81" s="245"/>
      <c r="J81" s="6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</row>
    <row r="82" spans="1:23" s="36" customFormat="1" ht="11.25">
      <c r="A82" s="65"/>
      <c r="B82" s="65"/>
      <c r="C82" s="65"/>
      <c r="D82" s="65"/>
      <c r="E82" s="65"/>
      <c r="F82" s="65"/>
      <c r="G82" s="65"/>
      <c r="H82" s="65"/>
      <c r="I82" s="245"/>
      <c r="J82" s="6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</row>
    <row r="83" spans="1:23" s="36" customFormat="1" ht="11.25">
      <c r="A83" s="65"/>
      <c r="B83" s="65"/>
      <c r="C83" s="65"/>
      <c r="D83" s="65"/>
      <c r="E83" s="65"/>
      <c r="F83" s="65"/>
      <c r="G83" s="65"/>
      <c r="H83" s="65"/>
      <c r="I83" s="245"/>
      <c r="J83" s="6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</row>
    <row r="84" spans="1:23" s="36" customFormat="1" ht="11.25">
      <c r="A84" s="65"/>
      <c r="B84" s="65"/>
      <c r="C84" s="65"/>
      <c r="D84" s="65"/>
      <c r="E84" s="65"/>
      <c r="F84" s="65"/>
      <c r="G84" s="65"/>
      <c r="H84" s="65"/>
      <c r="I84" s="245"/>
      <c r="J84" s="6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</row>
    <row r="85" spans="1:23" s="36" customFormat="1" ht="11.25">
      <c r="A85" s="65"/>
      <c r="B85" s="65"/>
      <c r="C85" s="65"/>
      <c r="D85" s="65"/>
      <c r="E85" s="65"/>
      <c r="F85" s="65"/>
      <c r="G85" s="65"/>
      <c r="H85" s="65"/>
      <c r="I85" s="245"/>
      <c r="J85" s="6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</row>
    <row r="86" spans="1:23" s="36" customFormat="1" ht="11.2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</row>
    <row r="87" spans="1:23" s="36" customFormat="1" ht="11.2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</row>
    <row r="88" spans="1:23" s="36" customFormat="1" ht="11.2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</row>
    <row r="89" spans="1:23" s="36" customFormat="1" ht="11.2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</row>
    <row r="90" spans="1:23" s="36" customFormat="1" ht="11.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</row>
    <row r="91" spans="1:23" s="36" customFormat="1" ht="11.2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</row>
    <row r="92" spans="1:23" s="36" customFormat="1" ht="11.2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</row>
    <row r="93" spans="1:23" s="36" customFormat="1" ht="11.2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</row>
    <row r="94" spans="1:23" s="36" customFormat="1" ht="11.2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</row>
    <row r="95" spans="1:23" s="36" customFormat="1" ht="11.2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</row>
    <row r="96" spans="1:23" s="36" customFormat="1" ht="11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</row>
    <row r="97" spans="1:23" s="36" customFormat="1" ht="11.2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</row>
    <row r="98" spans="1:23" s="36" customFormat="1" ht="11.2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</row>
    <row r="99" spans="1:23" s="36" customFormat="1" ht="11.2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</row>
    <row r="100" spans="1:23" s="36" customFormat="1" ht="11.2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</row>
    <row r="101" spans="1:23" s="36" customFormat="1" ht="11.2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</row>
    <row r="102" spans="1:23" s="36" customFormat="1" ht="11.2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</row>
    <row r="103" spans="1:23" s="36" customFormat="1" ht="11.2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</row>
  </sheetData>
  <sheetProtection selectLockedCells="1"/>
  <mergeCells count="40">
    <mergeCell ref="I7:J8"/>
    <mergeCell ref="M7:N8"/>
    <mergeCell ref="A3:G3"/>
    <mergeCell ref="A6:A10"/>
    <mergeCell ref="B7:C8"/>
    <mergeCell ref="B9:B10"/>
    <mergeCell ref="C9:C10"/>
    <mergeCell ref="B6:G6"/>
    <mergeCell ref="D7:E8"/>
    <mergeCell ref="F9:F10"/>
    <mergeCell ref="F7:G8"/>
    <mergeCell ref="G9:G10"/>
    <mergeCell ref="D9:D10"/>
    <mergeCell ref="E9:E10"/>
    <mergeCell ref="N9:N10"/>
    <mergeCell ref="K9:K10"/>
    <mergeCell ref="L9:L10"/>
    <mergeCell ref="M9:M10"/>
    <mergeCell ref="O6:O10"/>
    <mergeCell ref="Q6:V6"/>
    <mergeCell ref="U9:U10"/>
    <mergeCell ref="P6:P10"/>
    <mergeCell ref="T9:T10"/>
    <mergeCell ref="S9:S10"/>
    <mergeCell ref="W6:W10"/>
    <mergeCell ref="I9:I10"/>
    <mergeCell ref="J9:J10"/>
    <mergeCell ref="H3:O3"/>
    <mergeCell ref="P4:W4"/>
    <mergeCell ref="P3:W3"/>
    <mergeCell ref="S7:T8"/>
    <mergeCell ref="H6:H10"/>
    <mergeCell ref="K7:L8"/>
    <mergeCell ref="U7:V8"/>
    <mergeCell ref="Q7:R8"/>
    <mergeCell ref="I6:L6"/>
    <mergeCell ref="M6:N6"/>
    <mergeCell ref="V9:V10"/>
    <mergeCell ref="Q9:Q10"/>
    <mergeCell ref="R9:R10"/>
  </mergeCells>
  <phoneticPr fontId="39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firstPageNumber="405" pageOrder="overThenDown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view="pageBreakPreview" zoomScaleNormal="100" zoomScaleSheetLayoutView="100" workbookViewId="0">
      <selection activeCell="O15" sqref="O15:Q15"/>
    </sheetView>
  </sheetViews>
  <sheetFormatPr defaultRowHeight="14.25"/>
  <cols>
    <col min="1" max="1" width="11.25" style="67" customWidth="1"/>
    <col min="2" max="2" width="10.75" style="474" customWidth="1"/>
    <col min="3" max="3" width="13.75" style="474" bestFit="1" customWidth="1"/>
    <col min="4" max="4" width="11" style="474" customWidth="1"/>
    <col min="5" max="5" width="12.625" style="474" bestFit="1" customWidth="1"/>
    <col min="6" max="6" width="10.375" style="474" customWidth="1"/>
    <col min="7" max="7" width="12.625" style="474" bestFit="1" customWidth="1"/>
    <col min="8" max="8" width="13.375" style="67" hidden="1" customWidth="1"/>
    <col min="9" max="9" width="13.75" style="474" hidden="1" customWidth="1"/>
    <col min="10" max="16384" width="9" style="32"/>
  </cols>
  <sheetData>
    <row r="1" spans="1:9" s="84" customFormat="1" ht="14.1" customHeight="1">
      <c r="A1" s="81"/>
      <c r="B1" s="82"/>
      <c r="C1" s="82"/>
      <c r="D1" s="82"/>
      <c r="E1" s="82"/>
      <c r="F1" s="82"/>
      <c r="G1" s="143" t="s">
        <v>1063</v>
      </c>
      <c r="I1" s="83"/>
    </row>
    <row r="2" spans="1:9" ht="14.1" customHeight="1">
      <c r="A2" s="30"/>
      <c r="G2" s="32"/>
      <c r="H2" s="32"/>
      <c r="I2" s="68"/>
    </row>
    <row r="3" spans="1:9" s="487" customFormat="1" ht="20.100000000000001" customHeight="1">
      <c r="A3" s="584" t="s">
        <v>1030</v>
      </c>
      <c r="B3" s="584"/>
      <c r="C3" s="584"/>
      <c r="D3" s="584"/>
      <c r="E3" s="584"/>
      <c r="F3" s="584"/>
      <c r="G3" s="584"/>
      <c r="H3" s="472" t="s">
        <v>469</v>
      </c>
      <c r="I3" s="474"/>
    </row>
    <row r="4" spans="1:9" s="478" customFormat="1" ht="24" customHeight="1">
      <c r="A4" s="721" t="s">
        <v>469</v>
      </c>
      <c r="B4" s="721"/>
      <c r="C4" s="721"/>
      <c r="D4" s="721"/>
      <c r="E4" s="721"/>
      <c r="F4" s="721"/>
      <c r="G4" s="721"/>
      <c r="I4" s="473"/>
    </row>
    <row r="5" spans="1:9" s="242" customFormat="1" ht="18" customHeight="1" thickBot="1">
      <c r="A5" s="242" t="s">
        <v>470</v>
      </c>
      <c r="G5" s="243" t="s">
        <v>471</v>
      </c>
      <c r="I5" s="243" t="s">
        <v>472</v>
      </c>
    </row>
    <row r="6" spans="1:9" s="36" customFormat="1" ht="15.75" customHeight="1">
      <c r="A6" s="718" t="s">
        <v>473</v>
      </c>
      <c r="B6" s="707" t="s">
        <v>563</v>
      </c>
      <c r="C6" s="708"/>
      <c r="D6" s="722" t="s">
        <v>474</v>
      </c>
      <c r="E6" s="577"/>
      <c r="F6" s="713" t="s">
        <v>475</v>
      </c>
      <c r="G6" s="714"/>
      <c r="H6" s="693"/>
      <c r="I6" s="683"/>
    </row>
    <row r="7" spans="1:9" s="36" customFormat="1" ht="15.75" customHeight="1">
      <c r="A7" s="719"/>
      <c r="B7" s="709"/>
      <c r="C7" s="710"/>
      <c r="D7" s="723"/>
      <c r="E7" s="574"/>
      <c r="F7" s="602"/>
      <c r="G7" s="715"/>
      <c r="H7" s="693"/>
      <c r="I7" s="683"/>
    </row>
    <row r="8" spans="1:9" s="36" customFormat="1" ht="12.75" customHeight="1">
      <c r="A8" s="719"/>
      <c r="B8" s="709"/>
      <c r="C8" s="710"/>
      <c r="D8" s="717"/>
      <c r="E8" s="573" t="s">
        <v>476</v>
      </c>
      <c r="F8" s="602"/>
      <c r="G8" s="715"/>
      <c r="H8" s="693"/>
      <c r="I8" s="683"/>
    </row>
    <row r="9" spans="1:9" s="36" customFormat="1" ht="28.5" customHeight="1">
      <c r="A9" s="720"/>
      <c r="B9" s="711"/>
      <c r="C9" s="712"/>
      <c r="D9" s="686"/>
      <c r="E9" s="686"/>
      <c r="F9" s="603"/>
      <c r="G9" s="716"/>
      <c r="H9" s="694"/>
      <c r="I9" s="684"/>
    </row>
    <row r="10" spans="1:9" s="486" customFormat="1" ht="100.15" customHeight="1">
      <c r="A10" s="496" t="s">
        <v>741</v>
      </c>
      <c r="B10" s="724">
        <v>2308</v>
      </c>
      <c r="C10" s="725"/>
      <c r="D10" s="259">
        <v>726</v>
      </c>
      <c r="E10" s="259">
        <v>31.455805892547662</v>
      </c>
      <c r="F10" s="726">
        <v>75</v>
      </c>
      <c r="G10" s="726"/>
      <c r="H10" s="495" t="s">
        <v>13</v>
      </c>
      <c r="I10" s="495" t="s">
        <v>13</v>
      </c>
    </row>
    <row r="11" spans="1:9" s="486" customFormat="1" ht="100.15" customHeight="1">
      <c r="A11" s="496" t="s">
        <v>909</v>
      </c>
      <c r="B11" s="724">
        <v>2387</v>
      </c>
      <c r="C11" s="725"/>
      <c r="D11" s="259">
        <v>827</v>
      </c>
      <c r="E11" s="259">
        <v>34</v>
      </c>
      <c r="F11" s="726">
        <v>101</v>
      </c>
      <c r="G11" s="726"/>
      <c r="H11" s="495" t="s">
        <v>13</v>
      </c>
      <c r="I11" s="495" t="s">
        <v>13</v>
      </c>
    </row>
    <row r="12" spans="1:9" s="486" customFormat="1" ht="100.15" customHeight="1">
      <c r="A12" s="496" t="s">
        <v>1031</v>
      </c>
      <c r="B12" s="724">
        <v>2412</v>
      </c>
      <c r="C12" s="725"/>
      <c r="D12" s="259">
        <v>894</v>
      </c>
      <c r="E12" s="259">
        <v>37</v>
      </c>
      <c r="F12" s="726">
        <v>67</v>
      </c>
      <c r="G12" s="726"/>
      <c r="H12" s="495" t="s">
        <v>13</v>
      </c>
      <c r="I12" s="495" t="s">
        <v>13</v>
      </c>
    </row>
    <row r="13" spans="1:9" s="486" customFormat="1" ht="100.15" customHeight="1">
      <c r="A13" s="496" t="s">
        <v>1032</v>
      </c>
      <c r="B13" s="724">
        <v>2419</v>
      </c>
      <c r="C13" s="725"/>
      <c r="D13" s="259">
        <v>972</v>
      </c>
      <c r="E13" s="259">
        <v>40</v>
      </c>
      <c r="F13" s="726">
        <v>78</v>
      </c>
      <c r="G13" s="726"/>
      <c r="H13" s="495" t="s">
        <v>13</v>
      </c>
      <c r="I13" s="495" t="s">
        <v>13</v>
      </c>
    </row>
    <row r="14" spans="1:9" s="486" customFormat="1" ht="100.15" customHeight="1" thickBot="1">
      <c r="A14" s="148" t="s">
        <v>1099</v>
      </c>
      <c r="B14" s="727">
        <v>2450</v>
      </c>
      <c r="C14" s="728"/>
      <c r="D14" s="316">
        <v>993</v>
      </c>
      <c r="E14" s="316">
        <v>41</v>
      </c>
      <c r="F14" s="729">
        <v>56</v>
      </c>
      <c r="G14" s="729"/>
      <c r="H14" s="491" t="s">
        <v>477</v>
      </c>
      <c r="I14" s="491" t="s">
        <v>477</v>
      </c>
    </row>
    <row r="15" spans="1:9" s="75" customFormat="1" ht="11.1" customHeight="1">
      <c r="A15" s="130" t="s">
        <v>776</v>
      </c>
      <c r="G15" s="61" t="s">
        <v>1095</v>
      </c>
      <c r="H15" s="130" t="s">
        <v>391</v>
      </c>
      <c r="I15" s="59" t="s">
        <v>478</v>
      </c>
    </row>
    <row r="16" spans="1:9" s="139" customFormat="1" ht="11.1" customHeight="1">
      <c r="A16" s="138" t="s">
        <v>399</v>
      </c>
      <c r="B16" s="224"/>
      <c r="C16" s="224"/>
      <c r="D16" s="77"/>
      <c r="E16" s="77"/>
      <c r="F16" s="77"/>
      <c r="G16" s="77"/>
      <c r="H16" s="224"/>
      <c r="I16" s="244"/>
    </row>
    <row r="17" spans="1:12" s="36" customFormat="1" ht="15.75" customHeight="1">
      <c r="A17" s="138"/>
      <c r="B17" s="69"/>
      <c r="C17" s="69"/>
      <c r="D17" s="69"/>
      <c r="E17" s="69"/>
      <c r="F17" s="69"/>
      <c r="G17" s="69"/>
      <c r="H17" s="69"/>
      <c r="I17" s="69"/>
      <c r="J17" s="66"/>
      <c r="K17" s="66"/>
      <c r="L17" s="66"/>
    </row>
    <row r="18" spans="1:12" s="36" customFormat="1" ht="11.25">
      <c r="A18" s="165"/>
      <c r="B18" s="65"/>
      <c r="C18" s="65"/>
      <c r="D18" s="65"/>
      <c r="E18" s="65"/>
      <c r="F18" s="65"/>
      <c r="G18" s="65"/>
      <c r="H18" s="165"/>
      <c r="I18" s="245"/>
    </row>
    <row r="19" spans="1:12" s="36" customFormat="1" ht="11.25">
      <c r="A19" s="165"/>
      <c r="B19" s="65"/>
      <c r="C19" s="65"/>
      <c r="D19" s="65"/>
      <c r="E19" s="65"/>
      <c r="F19" s="65"/>
      <c r="G19" s="65"/>
      <c r="H19" s="165"/>
      <c r="I19" s="245"/>
    </row>
    <row r="20" spans="1:12" s="36" customFormat="1" ht="11.25">
      <c r="A20" s="165"/>
      <c r="B20" s="65"/>
      <c r="C20" s="65"/>
      <c r="D20" s="65"/>
      <c r="E20" s="65"/>
      <c r="F20" s="65"/>
      <c r="G20" s="65"/>
      <c r="H20" s="165"/>
      <c r="I20" s="245"/>
    </row>
    <row r="21" spans="1:12" s="36" customFormat="1" ht="11.25">
      <c r="A21" s="165"/>
      <c r="B21" s="65"/>
      <c r="C21" s="65"/>
      <c r="D21" s="65"/>
      <c r="E21" s="65"/>
      <c r="F21" s="65"/>
      <c r="G21" s="65"/>
      <c r="H21" s="165"/>
      <c r="I21" s="245"/>
    </row>
    <row r="22" spans="1:12" s="36" customFormat="1" ht="11.25">
      <c r="A22" s="165"/>
      <c r="B22" s="65"/>
      <c r="C22" s="65"/>
      <c r="D22" s="65"/>
      <c r="E22" s="65"/>
      <c r="F22" s="65"/>
      <c r="G22" s="65"/>
      <c r="H22" s="165"/>
      <c r="I22" s="245"/>
    </row>
    <row r="23" spans="1:12" s="36" customFormat="1" ht="11.25">
      <c r="A23" s="165"/>
      <c r="B23" s="65"/>
      <c r="C23" s="65"/>
      <c r="D23" s="65"/>
      <c r="E23" s="65"/>
      <c r="F23" s="65"/>
      <c r="G23" s="65"/>
      <c r="H23" s="165"/>
      <c r="I23" s="245"/>
    </row>
    <row r="24" spans="1:12" s="36" customFormat="1" ht="11.25">
      <c r="A24" s="165"/>
      <c r="B24" s="65"/>
      <c r="C24" s="65"/>
      <c r="D24" s="65"/>
      <c r="E24" s="65"/>
      <c r="F24" s="65"/>
      <c r="G24" s="65"/>
      <c r="H24" s="165"/>
      <c r="I24" s="245"/>
    </row>
    <row r="25" spans="1:12" s="36" customFormat="1" ht="11.25">
      <c r="A25" s="165"/>
      <c r="B25" s="65"/>
      <c r="C25" s="65"/>
      <c r="D25" s="65"/>
      <c r="E25" s="65"/>
      <c r="F25" s="65"/>
      <c r="G25" s="65"/>
      <c r="H25" s="165"/>
      <c r="I25" s="245"/>
    </row>
    <row r="26" spans="1:12" s="36" customFormat="1" ht="11.25">
      <c r="A26" s="165"/>
      <c r="B26" s="65"/>
      <c r="C26" s="65"/>
      <c r="D26" s="65"/>
      <c r="E26" s="65"/>
      <c r="F26" s="65"/>
      <c r="G26" s="65"/>
      <c r="H26" s="165"/>
      <c r="I26" s="245"/>
    </row>
    <row r="27" spans="1:12" s="36" customFormat="1" ht="11.25">
      <c r="A27" s="165"/>
      <c r="B27" s="65"/>
      <c r="C27" s="65"/>
      <c r="D27" s="65"/>
      <c r="E27" s="65"/>
      <c r="F27" s="65"/>
      <c r="G27" s="65"/>
      <c r="H27" s="165"/>
      <c r="I27" s="245"/>
    </row>
    <row r="28" spans="1:12" s="36" customFormat="1" ht="11.25">
      <c r="A28" s="165"/>
      <c r="B28" s="65"/>
      <c r="C28" s="65"/>
      <c r="D28" s="65"/>
      <c r="E28" s="65"/>
      <c r="F28" s="65"/>
      <c r="G28" s="65"/>
      <c r="H28" s="165"/>
      <c r="I28" s="245"/>
    </row>
    <row r="29" spans="1:12" s="36" customFormat="1" ht="11.25">
      <c r="A29" s="165"/>
      <c r="B29" s="65"/>
      <c r="C29" s="65"/>
      <c r="D29" s="65"/>
      <c r="E29" s="65"/>
      <c r="F29" s="65"/>
      <c r="G29" s="65"/>
      <c r="H29" s="165"/>
      <c r="I29" s="245"/>
    </row>
    <row r="30" spans="1:12" s="36" customFormat="1" ht="11.25">
      <c r="A30" s="165"/>
      <c r="B30" s="65"/>
      <c r="C30" s="65"/>
      <c r="D30" s="65"/>
      <c r="E30" s="65"/>
      <c r="F30" s="65"/>
      <c r="G30" s="65"/>
      <c r="H30" s="165"/>
      <c r="I30" s="245"/>
    </row>
    <row r="31" spans="1:12" s="36" customFormat="1" ht="11.25">
      <c r="A31" s="165"/>
      <c r="B31" s="65"/>
      <c r="C31" s="65"/>
      <c r="D31" s="65"/>
      <c r="E31" s="65"/>
      <c r="F31" s="65"/>
      <c r="G31" s="65"/>
      <c r="H31" s="165"/>
      <c r="I31" s="245"/>
    </row>
    <row r="32" spans="1:12" s="36" customFormat="1" ht="11.25">
      <c r="A32" s="165"/>
      <c r="B32" s="65"/>
      <c r="C32" s="65"/>
      <c r="D32" s="65"/>
      <c r="E32" s="65"/>
      <c r="F32" s="65"/>
      <c r="G32" s="65"/>
      <c r="H32" s="165"/>
      <c r="I32" s="245"/>
    </row>
    <row r="33" spans="1:9" s="36" customFormat="1" ht="11.25">
      <c r="B33" s="65"/>
      <c r="C33" s="65"/>
      <c r="D33" s="65"/>
      <c r="E33" s="65"/>
      <c r="F33" s="65"/>
      <c r="G33" s="65"/>
      <c r="I33" s="245"/>
    </row>
    <row r="34" spans="1:9" s="36" customFormat="1" ht="11.25">
      <c r="A34" s="65"/>
      <c r="B34" s="65"/>
      <c r="C34" s="65"/>
      <c r="D34" s="65"/>
      <c r="E34" s="65"/>
      <c r="F34" s="65"/>
      <c r="G34" s="65"/>
      <c r="H34" s="65"/>
      <c r="I34" s="245"/>
    </row>
    <row r="35" spans="1:9" s="36" customFormat="1" ht="11.25">
      <c r="A35" s="65"/>
      <c r="B35" s="65"/>
      <c r="C35" s="65"/>
      <c r="D35" s="65"/>
      <c r="E35" s="65"/>
      <c r="F35" s="65"/>
      <c r="G35" s="65"/>
      <c r="H35" s="65"/>
      <c r="I35" s="245"/>
    </row>
    <row r="36" spans="1:9" s="36" customFormat="1" ht="11.25">
      <c r="A36" s="65"/>
      <c r="B36" s="65"/>
      <c r="C36" s="65"/>
      <c r="D36" s="65"/>
      <c r="E36" s="65"/>
      <c r="F36" s="65"/>
      <c r="G36" s="65"/>
      <c r="H36" s="65"/>
      <c r="I36" s="245"/>
    </row>
    <row r="37" spans="1:9" s="36" customFormat="1" ht="11.25">
      <c r="A37" s="65"/>
      <c r="B37" s="65"/>
      <c r="C37" s="65"/>
      <c r="D37" s="65"/>
      <c r="E37" s="65"/>
      <c r="F37" s="65"/>
      <c r="G37" s="65"/>
      <c r="H37" s="65"/>
      <c r="I37" s="245"/>
    </row>
    <row r="38" spans="1:9" s="36" customFormat="1" ht="11.25">
      <c r="A38" s="65"/>
      <c r="B38" s="65"/>
      <c r="C38" s="65"/>
      <c r="D38" s="65"/>
      <c r="E38" s="65"/>
      <c r="F38" s="65"/>
      <c r="G38" s="65"/>
      <c r="H38" s="65"/>
      <c r="I38" s="245"/>
    </row>
    <row r="39" spans="1:9" s="36" customFormat="1" ht="11.25">
      <c r="A39" s="65"/>
      <c r="B39" s="65"/>
      <c r="C39" s="65"/>
      <c r="D39" s="65"/>
      <c r="E39" s="65"/>
      <c r="F39" s="65"/>
      <c r="G39" s="65"/>
      <c r="H39" s="65"/>
      <c r="I39" s="245"/>
    </row>
    <row r="40" spans="1:9" s="36" customFormat="1" ht="11.25">
      <c r="A40" s="65"/>
      <c r="B40" s="65"/>
      <c r="C40" s="65"/>
      <c r="D40" s="65"/>
      <c r="E40" s="65"/>
      <c r="F40" s="65"/>
      <c r="G40" s="65"/>
      <c r="H40" s="65"/>
      <c r="I40" s="245"/>
    </row>
    <row r="41" spans="1:9" s="36" customFormat="1" ht="11.25">
      <c r="A41" s="65"/>
      <c r="B41" s="65"/>
      <c r="C41" s="65"/>
      <c r="D41" s="65"/>
      <c r="E41" s="65"/>
      <c r="F41" s="65"/>
      <c r="G41" s="65"/>
      <c r="H41" s="65"/>
      <c r="I41" s="245"/>
    </row>
    <row r="42" spans="1:9" s="36" customFormat="1" ht="11.25">
      <c r="A42" s="65"/>
      <c r="B42" s="65"/>
      <c r="C42" s="65"/>
      <c r="D42" s="65"/>
      <c r="E42" s="65"/>
      <c r="F42" s="65"/>
      <c r="G42" s="65"/>
      <c r="H42" s="65"/>
      <c r="I42" s="245"/>
    </row>
    <row r="43" spans="1:9" s="36" customFormat="1" ht="11.25">
      <c r="A43" s="65"/>
      <c r="B43" s="65"/>
      <c r="C43" s="65"/>
      <c r="D43" s="65"/>
      <c r="E43" s="65"/>
      <c r="F43" s="65"/>
      <c r="G43" s="65"/>
      <c r="H43" s="65"/>
      <c r="I43" s="245"/>
    </row>
    <row r="44" spans="1:9" s="36" customFormat="1" ht="11.25">
      <c r="A44" s="65"/>
      <c r="B44" s="65"/>
      <c r="C44" s="65"/>
      <c r="D44" s="65"/>
      <c r="E44" s="65"/>
      <c r="F44" s="65"/>
      <c r="G44" s="65"/>
      <c r="H44" s="65"/>
      <c r="I44" s="245"/>
    </row>
    <row r="45" spans="1:9" s="36" customFormat="1" ht="11.25">
      <c r="A45" s="65"/>
      <c r="B45" s="65"/>
      <c r="C45" s="65"/>
      <c r="D45" s="65"/>
      <c r="E45" s="65"/>
      <c r="F45" s="65"/>
      <c r="G45" s="65"/>
      <c r="H45" s="65"/>
      <c r="I45" s="245"/>
    </row>
    <row r="46" spans="1:9" s="36" customFormat="1" ht="11.25">
      <c r="A46" s="65"/>
      <c r="B46" s="65"/>
      <c r="C46" s="65"/>
      <c r="D46" s="65"/>
      <c r="E46" s="65"/>
      <c r="F46" s="65"/>
      <c r="G46" s="65"/>
      <c r="H46" s="65"/>
      <c r="I46" s="245"/>
    </row>
    <row r="47" spans="1:9" s="36" customFormat="1" ht="11.25">
      <c r="A47" s="65"/>
      <c r="B47" s="65"/>
      <c r="C47" s="65"/>
      <c r="D47" s="65"/>
      <c r="E47" s="65"/>
      <c r="F47" s="65"/>
      <c r="G47" s="65"/>
      <c r="H47" s="65"/>
      <c r="I47" s="245"/>
    </row>
    <row r="48" spans="1:9" s="36" customFormat="1" ht="11.25">
      <c r="A48" s="65"/>
      <c r="B48" s="65"/>
      <c r="C48" s="65"/>
      <c r="D48" s="65"/>
      <c r="E48" s="65"/>
      <c r="F48" s="65"/>
      <c r="G48" s="65"/>
      <c r="H48" s="65"/>
      <c r="I48" s="245"/>
    </row>
    <row r="49" spans="1:9" s="36" customFormat="1" ht="11.25">
      <c r="A49" s="65"/>
      <c r="B49" s="65"/>
      <c r="C49" s="65"/>
      <c r="D49" s="65"/>
      <c r="E49" s="65"/>
      <c r="F49" s="65"/>
      <c r="G49" s="65"/>
      <c r="H49" s="65"/>
      <c r="I49" s="245"/>
    </row>
    <row r="50" spans="1:9" s="36" customFormat="1" ht="11.25">
      <c r="A50" s="65"/>
      <c r="B50" s="65"/>
      <c r="C50" s="65"/>
      <c r="D50" s="65"/>
      <c r="E50" s="65"/>
      <c r="F50" s="65"/>
      <c r="G50" s="65"/>
      <c r="H50" s="65"/>
      <c r="I50" s="245"/>
    </row>
    <row r="51" spans="1:9" s="36" customFormat="1" ht="11.25">
      <c r="A51" s="65"/>
      <c r="B51" s="65"/>
      <c r="C51" s="65"/>
      <c r="D51" s="65"/>
      <c r="E51" s="65"/>
      <c r="F51" s="65"/>
      <c r="G51" s="65"/>
      <c r="H51" s="65"/>
      <c r="I51" s="245"/>
    </row>
    <row r="52" spans="1:9" s="36" customFormat="1" ht="11.25">
      <c r="A52" s="65"/>
      <c r="B52" s="65"/>
      <c r="C52" s="65"/>
      <c r="D52" s="65"/>
      <c r="E52" s="65"/>
      <c r="F52" s="65"/>
      <c r="G52" s="65"/>
      <c r="H52" s="65"/>
      <c r="I52" s="245"/>
    </row>
    <row r="53" spans="1:9" s="36" customFormat="1" ht="11.25">
      <c r="A53" s="65"/>
      <c r="B53" s="65"/>
      <c r="C53" s="65"/>
      <c r="D53" s="65"/>
      <c r="E53" s="65"/>
      <c r="F53" s="65"/>
      <c r="G53" s="65"/>
      <c r="H53" s="65"/>
      <c r="I53" s="245"/>
    </row>
    <row r="54" spans="1:9" s="36" customFormat="1" ht="11.25">
      <c r="A54" s="65"/>
      <c r="B54" s="65"/>
      <c r="C54" s="65"/>
      <c r="D54" s="65"/>
      <c r="E54" s="65"/>
      <c r="F54" s="65"/>
      <c r="G54" s="65"/>
      <c r="H54" s="65"/>
      <c r="I54" s="245"/>
    </row>
    <row r="55" spans="1:9" s="36" customFormat="1" ht="11.25">
      <c r="A55" s="65"/>
      <c r="B55" s="65"/>
      <c r="C55" s="65"/>
      <c r="D55" s="65"/>
      <c r="E55" s="65"/>
      <c r="F55" s="65"/>
      <c r="G55" s="65"/>
      <c r="H55" s="65"/>
      <c r="I55" s="245"/>
    </row>
    <row r="56" spans="1:9" s="36" customFormat="1" ht="11.25">
      <c r="A56" s="65"/>
      <c r="B56" s="65"/>
      <c r="C56" s="65"/>
      <c r="D56" s="65"/>
      <c r="E56" s="65"/>
      <c r="F56" s="65"/>
      <c r="G56" s="65"/>
      <c r="H56" s="65"/>
      <c r="I56" s="245"/>
    </row>
    <row r="57" spans="1:9" s="36" customFormat="1" ht="11.25">
      <c r="A57" s="65"/>
      <c r="B57" s="65"/>
      <c r="C57" s="65"/>
      <c r="D57" s="65"/>
      <c r="E57" s="65"/>
      <c r="F57" s="65"/>
      <c r="G57" s="65"/>
      <c r="H57" s="65"/>
      <c r="I57" s="245"/>
    </row>
    <row r="58" spans="1:9" s="36" customFormat="1" ht="11.25">
      <c r="A58" s="65"/>
      <c r="B58" s="65"/>
      <c r="C58" s="65"/>
      <c r="D58" s="65"/>
      <c r="E58" s="65"/>
      <c r="F58" s="65"/>
      <c r="G58" s="65"/>
      <c r="H58" s="65"/>
      <c r="I58" s="245"/>
    </row>
    <row r="59" spans="1:9" s="36" customFormat="1" ht="11.25">
      <c r="A59" s="65"/>
      <c r="B59" s="65"/>
      <c r="C59" s="65"/>
      <c r="D59" s="65"/>
      <c r="E59" s="65"/>
      <c r="F59" s="65"/>
      <c r="G59" s="65"/>
      <c r="H59" s="65"/>
      <c r="I59" s="245"/>
    </row>
    <row r="60" spans="1:9" s="36" customFormat="1" ht="11.25">
      <c r="A60" s="65"/>
      <c r="B60" s="65"/>
      <c r="C60" s="65"/>
      <c r="D60" s="65"/>
      <c r="E60" s="65"/>
      <c r="F60" s="65"/>
      <c r="G60" s="65"/>
      <c r="H60" s="65"/>
      <c r="I60" s="245"/>
    </row>
    <row r="61" spans="1:9" s="36" customFormat="1" ht="11.25">
      <c r="A61" s="65"/>
      <c r="B61" s="65"/>
      <c r="C61" s="65"/>
      <c r="D61" s="65"/>
      <c r="E61" s="65"/>
      <c r="F61" s="65"/>
      <c r="G61" s="65"/>
      <c r="H61" s="65"/>
      <c r="I61" s="245"/>
    </row>
    <row r="62" spans="1:9" s="36" customFormat="1" ht="11.25">
      <c r="A62" s="65"/>
      <c r="B62" s="65"/>
      <c r="C62" s="65"/>
      <c r="D62" s="65"/>
      <c r="E62" s="65"/>
      <c r="F62" s="65"/>
      <c r="G62" s="65"/>
      <c r="H62" s="65"/>
      <c r="I62" s="245"/>
    </row>
    <row r="63" spans="1:9" s="36" customFormat="1" ht="11.25">
      <c r="A63" s="65"/>
      <c r="B63" s="65"/>
      <c r="C63" s="65"/>
      <c r="D63" s="65"/>
      <c r="E63" s="65"/>
      <c r="F63" s="65"/>
      <c r="G63" s="65"/>
      <c r="H63" s="65"/>
      <c r="I63" s="245"/>
    </row>
    <row r="64" spans="1:9" s="36" customFormat="1" ht="11.25">
      <c r="A64" s="65"/>
      <c r="B64" s="65"/>
      <c r="C64" s="65"/>
      <c r="D64" s="65"/>
      <c r="E64" s="65"/>
      <c r="F64" s="65"/>
      <c r="G64" s="65"/>
      <c r="H64" s="65"/>
      <c r="I64" s="245"/>
    </row>
    <row r="65" spans="1:9" s="36" customFormat="1" ht="11.25">
      <c r="A65" s="65"/>
      <c r="B65" s="65"/>
      <c r="C65" s="65"/>
      <c r="D65" s="65"/>
      <c r="E65" s="65"/>
      <c r="F65" s="65"/>
      <c r="G65" s="65"/>
      <c r="H65" s="65"/>
      <c r="I65" s="245"/>
    </row>
    <row r="66" spans="1:9" s="36" customFormat="1" ht="11.25">
      <c r="A66" s="65"/>
      <c r="B66" s="65"/>
      <c r="C66" s="65"/>
      <c r="D66" s="65"/>
      <c r="E66" s="65"/>
      <c r="F66" s="65"/>
      <c r="G66" s="65"/>
      <c r="H66" s="65"/>
      <c r="I66" s="245"/>
    </row>
    <row r="67" spans="1:9" s="36" customFormat="1" ht="11.25">
      <c r="A67" s="65"/>
      <c r="B67" s="65"/>
      <c r="C67" s="65"/>
      <c r="D67" s="65"/>
      <c r="E67" s="65"/>
      <c r="F67" s="65"/>
      <c r="G67" s="65"/>
      <c r="H67" s="65"/>
      <c r="I67" s="245"/>
    </row>
    <row r="68" spans="1:9" s="36" customFormat="1" ht="11.25">
      <c r="A68" s="65"/>
      <c r="B68" s="65"/>
      <c r="C68" s="65"/>
      <c r="D68" s="65"/>
      <c r="E68" s="65"/>
      <c r="F68" s="65"/>
      <c r="G68" s="65"/>
      <c r="H68" s="65"/>
      <c r="I68" s="245"/>
    </row>
    <row r="69" spans="1:9" s="36" customFormat="1" ht="11.25">
      <c r="A69" s="65"/>
      <c r="B69" s="65"/>
      <c r="C69" s="65"/>
      <c r="D69" s="65"/>
      <c r="E69" s="65"/>
      <c r="F69" s="65"/>
      <c r="G69" s="65"/>
      <c r="H69" s="65"/>
      <c r="I69" s="245"/>
    </row>
    <row r="70" spans="1:9" s="36" customFormat="1" ht="11.25">
      <c r="A70" s="65"/>
      <c r="B70" s="65"/>
      <c r="C70" s="65"/>
      <c r="D70" s="65"/>
      <c r="E70" s="65"/>
      <c r="F70" s="65"/>
      <c r="G70" s="65"/>
      <c r="H70" s="65"/>
      <c r="I70" s="245"/>
    </row>
    <row r="71" spans="1:9" s="36" customFormat="1" ht="11.25">
      <c r="A71" s="65"/>
      <c r="B71" s="65"/>
      <c r="C71" s="65"/>
      <c r="D71" s="65"/>
      <c r="E71" s="65"/>
      <c r="F71" s="65"/>
      <c r="G71" s="65"/>
      <c r="H71" s="65"/>
      <c r="I71" s="245"/>
    </row>
    <row r="72" spans="1:9" s="36" customFormat="1" ht="11.25">
      <c r="A72" s="65"/>
      <c r="B72" s="65"/>
      <c r="C72" s="65"/>
      <c r="D72" s="65"/>
      <c r="E72" s="65"/>
      <c r="F72" s="65"/>
      <c r="G72" s="65"/>
      <c r="H72" s="65"/>
      <c r="I72" s="245"/>
    </row>
    <row r="73" spans="1:9" s="36" customFormat="1" ht="11.25">
      <c r="A73" s="65"/>
      <c r="B73" s="65"/>
      <c r="C73" s="65"/>
      <c r="D73" s="65"/>
      <c r="E73" s="65"/>
      <c r="F73" s="65"/>
      <c r="G73" s="65"/>
      <c r="H73" s="65"/>
      <c r="I73" s="245"/>
    </row>
    <row r="74" spans="1:9" s="36" customFormat="1" ht="11.25">
      <c r="A74" s="65"/>
      <c r="B74" s="65"/>
      <c r="C74" s="65"/>
      <c r="D74" s="65"/>
      <c r="E74" s="65"/>
      <c r="F74" s="65"/>
      <c r="G74" s="65"/>
      <c r="H74" s="65"/>
      <c r="I74" s="245"/>
    </row>
    <row r="75" spans="1:9" s="36" customFormat="1" ht="11.25">
      <c r="A75" s="65"/>
      <c r="B75" s="65"/>
      <c r="C75" s="65"/>
      <c r="D75" s="65"/>
      <c r="E75" s="65"/>
      <c r="F75" s="65"/>
      <c r="G75" s="65"/>
      <c r="H75" s="65"/>
      <c r="I75" s="245"/>
    </row>
    <row r="76" spans="1:9" s="36" customFormat="1" ht="11.25">
      <c r="A76" s="65"/>
      <c r="B76" s="65"/>
      <c r="C76" s="65"/>
      <c r="D76" s="65"/>
      <c r="E76" s="65"/>
      <c r="F76" s="65"/>
      <c r="G76" s="65"/>
      <c r="H76" s="65"/>
      <c r="I76" s="245"/>
    </row>
    <row r="77" spans="1:9" s="36" customFormat="1" ht="11.25">
      <c r="A77" s="65"/>
      <c r="B77" s="65"/>
      <c r="C77" s="65"/>
      <c r="D77" s="65"/>
      <c r="E77" s="65"/>
      <c r="F77" s="65"/>
      <c r="G77" s="65"/>
      <c r="H77" s="65"/>
      <c r="I77" s="245"/>
    </row>
    <row r="78" spans="1:9" s="36" customFormat="1" ht="11.25">
      <c r="A78" s="65"/>
      <c r="B78" s="65"/>
      <c r="C78" s="65"/>
      <c r="D78" s="65"/>
      <c r="E78" s="65"/>
      <c r="F78" s="65"/>
      <c r="G78" s="65"/>
      <c r="H78" s="65"/>
      <c r="I78" s="245"/>
    </row>
    <row r="79" spans="1:9" s="36" customFormat="1" ht="11.25">
      <c r="A79" s="65"/>
      <c r="B79" s="65"/>
      <c r="C79" s="65"/>
      <c r="D79" s="65"/>
      <c r="E79" s="65"/>
      <c r="F79" s="65"/>
      <c r="G79" s="65"/>
      <c r="H79" s="65"/>
      <c r="I79" s="245"/>
    </row>
    <row r="80" spans="1:9" s="36" customFormat="1" ht="11.25">
      <c r="A80" s="65"/>
      <c r="B80" s="65"/>
      <c r="C80" s="65"/>
      <c r="D80" s="65"/>
      <c r="E80" s="65"/>
      <c r="F80" s="65"/>
      <c r="G80" s="65"/>
      <c r="H80" s="65"/>
      <c r="I80" s="245"/>
    </row>
    <row r="81" spans="1:9" s="36" customFormat="1" ht="11.25">
      <c r="A81" s="65"/>
      <c r="B81" s="65"/>
      <c r="C81" s="65"/>
      <c r="D81" s="65"/>
      <c r="E81" s="65"/>
      <c r="F81" s="65"/>
      <c r="G81" s="65"/>
      <c r="H81" s="65"/>
      <c r="I81" s="245"/>
    </row>
    <row r="82" spans="1:9" s="36" customFormat="1" ht="11.25">
      <c r="A82" s="65"/>
      <c r="B82" s="65"/>
      <c r="C82" s="65"/>
      <c r="D82" s="65"/>
      <c r="E82" s="65"/>
      <c r="F82" s="65"/>
      <c r="G82" s="65"/>
      <c r="H82" s="65"/>
      <c r="I82" s="245"/>
    </row>
    <row r="83" spans="1:9" s="36" customFormat="1" ht="11.25">
      <c r="A83" s="65"/>
      <c r="B83" s="65"/>
      <c r="C83" s="65"/>
      <c r="D83" s="65"/>
      <c r="E83" s="65"/>
      <c r="F83" s="65"/>
      <c r="G83" s="65"/>
      <c r="H83" s="65"/>
      <c r="I83" s="245"/>
    </row>
    <row r="84" spans="1:9" s="36" customFormat="1" ht="11.25">
      <c r="A84" s="65"/>
      <c r="B84" s="65"/>
      <c r="C84" s="65"/>
      <c r="D84" s="65"/>
      <c r="E84" s="65"/>
      <c r="F84" s="65"/>
      <c r="G84" s="65"/>
      <c r="H84" s="65"/>
      <c r="I84" s="245"/>
    </row>
    <row r="85" spans="1:9" s="36" customFormat="1" ht="11.25">
      <c r="A85" s="65"/>
      <c r="B85" s="65"/>
      <c r="C85" s="65"/>
      <c r="D85" s="65"/>
      <c r="E85" s="65"/>
      <c r="F85" s="65"/>
      <c r="G85" s="65"/>
      <c r="H85" s="65"/>
      <c r="I85" s="245"/>
    </row>
    <row r="86" spans="1:9" s="36" customFormat="1" ht="11.25">
      <c r="A86" s="65"/>
      <c r="B86" s="65"/>
      <c r="C86" s="65"/>
      <c r="D86" s="65"/>
      <c r="E86" s="65"/>
      <c r="F86" s="65"/>
      <c r="G86" s="65"/>
      <c r="H86" s="65"/>
      <c r="I86" s="65"/>
    </row>
    <row r="87" spans="1:9" s="36" customFormat="1" ht="11.25">
      <c r="A87" s="65"/>
      <c r="B87" s="65"/>
      <c r="C87" s="65"/>
      <c r="D87" s="65"/>
      <c r="E87" s="65"/>
      <c r="F87" s="65"/>
      <c r="G87" s="65"/>
      <c r="H87" s="65"/>
      <c r="I87" s="65"/>
    </row>
    <row r="88" spans="1:9" s="36" customFormat="1" ht="11.25">
      <c r="A88" s="65"/>
      <c r="B88" s="65"/>
      <c r="C88" s="65"/>
      <c r="D88" s="65"/>
      <c r="E88" s="65"/>
      <c r="F88" s="65"/>
      <c r="G88" s="65"/>
      <c r="H88" s="65"/>
      <c r="I88" s="65"/>
    </row>
    <row r="89" spans="1:9" s="36" customFormat="1" ht="11.25">
      <c r="A89" s="65"/>
      <c r="B89" s="65"/>
      <c r="C89" s="65"/>
      <c r="D89" s="65"/>
      <c r="E89" s="65"/>
      <c r="F89" s="65"/>
      <c r="G89" s="65"/>
      <c r="H89" s="65"/>
      <c r="I89" s="65"/>
    </row>
  </sheetData>
  <sheetProtection selectLockedCells="1"/>
  <mergeCells count="20">
    <mergeCell ref="B14:C14"/>
    <mergeCell ref="F14:G14"/>
    <mergeCell ref="B11:C11"/>
    <mergeCell ref="F11:G11"/>
    <mergeCell ref="B12:C12"/>
    <mergeCell ref="F12:G12"/>
    <mergeCell ref="B13:C13"/>
    <mergeCell ref="F13:G13"/>
    <mergeCell ref="I6:I9"/>
    <mergeCell ref="D6:E7"/>
    <mergeCell ref="E8:E9"/>
    <mergeCell ref="B10:C10"/>
    <mergeCell ref="F10:G10"/>
    <mergeCell ref="A3:G3"/>
    <mergeCell ref="H6:H9"/>
    <mergeCell ref="B6:C9"/>
    <mergeCell ref="F6:G9"/>
    <mergeCell ref="D8:D9"/>
    <mergeCell ref="A6:A9"/>
    <mergeCell ref="A4:G4"/>
  </mergeCells>
  <phoneticPr fontId="19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firstPageNumber="405" pageOrder="overThenDown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view="pageBreakPreview" topLeftCell="A10" zoomScaleNormal="100" zoomScaleSheetLayoutView="100" workbookViewId="0">
      <selection activeCell="R12" sqref="R12:S12"/>
    </sheetView>
  </sheetViews>
  <sheetFormatPr defaultRowHeight="14.25"/>
  <cols>
    <col min="1" max="1" width="9.5" style="67" customWidth="1"/>
    <col min="2" max="5" width="4.375" style="513" customWidth="1"/>
    <col min="6" max="7" width="4.625" style="513" customWidth="1"/>
    <col min="8" max="8" width="4.625" style="67" customWidth="1"/>
    <col min="9" max="9" width="4.625" style="513" customWidth="1"/>
    <col min="10" max="21" width="4.625" style="32" customWidth="1"/>
    <col min="22" max="16384" width="9" style="32"/>
  </cols>
  <sheetData>
    <row r="1" spans="1:28" s="84" customFormat="1" ht="14.1" customHeight="1">
      <c r="A1" s="81" t="s">
        <v>1112</v>
      </c>
      <c r="B1" s="82"/>
      <c r="C1" s="82"/>
      <c r="D1" s="82"/>
      <c r="E1" s="82"/>
      <c r="F1" s="82"/>
      <c r="I1" s="83"/>
    </row>
    <row r="2" spans="1:28" ht="14.1" customHeight="1">
      <c r="A2" s="30"/>
      <c r="G2" s="32"/>
      <c r="H2" s="32"/>
      <c r="I2" s="68"/>
    </row>
    <row r="3" spans="1:28" s="518" customFormat="1" ht="20.100000000000001" customHeight="1">
      <c r="A3" s="584" t="s">
        <v>1113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</row>
    <row r="4" spans="1:28" s="515" customFormat="1" ht="24" customHeight="1">
      <c r="A4" s="721" t="s">
        <v>400</v>
      </c>
      <c r="B4" s="721"/>
      <c r="C4" s="721"/>
      <c r="D4" s="721"/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</row>
    <row r="5" spans="1:28" s="242" customFormat="1" ht="18" customHeight="1" thickBot="1">
      <c r="A5" s="242" t="s">
        <v>1114</v>
      </c>
      <c r="I5" s="243"/>
      <c r="Q5" s="243"/>
      <c r="U5" s="243" t="s">
        <v>401</v>
      </c>
    </row>
    <row r="6" spans="1:28" s="36" customFormat="1" ht="15.75" customHeight="1">
      <c r="A6" s="718" t="s">
        <v>473</v>
      </c>
      <c r="B6" s="730" t="s">
        <v>1115</v>
      </c>
      <c r="C6" s="722"/>
      <c r="D6" s="722"/>
      <c r="E6" s="577"/>
      <c r="F6" s="722" t="s">
        <v>1116</v>
      </c>
      <c r="G6" s="722"/>
      <c r="H6" s="722"/>
      <c r="I6" s="577"/>
      <c r="J6" s="722" t="s">
        <v>1117</v>
      </c>
      <c r="K6" s="722"/>
      <c r="L6" s="722"/>
      <c r="M6" s="577"/>
      <c r="N6" s="722" t="s">
        <v>1118</v>
      </c>
      <c r="O6" s="722"/>
      <c r="P6" s="722"/>
      <c r="Q6" s="591"/>
      <c r="R6" s="722" t="s">
        <v>1119</v>
      </c>
      <c r="S6" s="722"/>
      <c r="T6" s="722"/>
      <c r="U6" s="591"/>
    </row>
    <row r="7" spans="1:28" s="36" customFormat="1" ht="15.75" customHeight="1">
      <c r="A7" s="719"/>
      <c r="B7" s="599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93"/>
      <c r="R7" s="574"/>
      <c r="S7" s="574"/>
      <c r="T7" s="574"/>
      <c r="U7" s="593"/>
    </row>
    <row r="8" spans="1:28" s="36" customFormat="1" ht="12.75" customHeight="1">
      <c r="A8" s="719"/>
      <c r="B8" s="598" t="s">
        <v>1120</v>
      </c>
      <c r="C8" s="573"/>
      <c r="D8" s="573" t="s">
        <v>1121</v>
      </c>
      <c r="E8" s="573"/>
      <c r="F8" s="574" t="s">
        <v>1122</v>
      </c>
      <c r="G8" s="574"/>
      <c r="H8" s="574" t="s">
        <v>1123</v>
      </c>
      <c r="I8" s="574"/>
      <c r="J8" s="574" t="s">
        <v>1122</v>
      </c>
      <c r="K8" s="574"/>
      <c r="L8" s="574" t="s">
        <v>1123</v>
      </c>
      <c r="M8" s="574"/>
      <c r="N8" s="574" t="s">
        <v>1122</v>
      </c>
      <c r="O8" s="574"/>
      <c r="P8" s="574" t="s">
        <v>1123</v>
      </c>
      <c r="Q8" s="593"/>
      <c r="R8" s="574" t="s">
        <v>1122</v>
      </c>
      <c r="S8" s="574"/>
      <c r="T8" s="574" t="s">
        <v>1123</v>
      </c>
      <c r="U8" s="593"/>
    </row>
    <row r="9" spans="1:28" s="36" customFormat="1" ht="29.1" customHeight="1">
      <c r="A9" s="720"/>
      <c r="B9" s="697"/>
      <c r="C9" s="686"/>
      <c r="D9" s="686"/>
      <c r="E9" s="686"/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94"/>
      <c r="R9" s="575"/>
      <c r="S9" s="575"/>
      <c r="T9" s="575"/>
      <c r="U9" s="594"/>
    </row>
    <row r="10" spans="1:28" s="517" customFormat="1" ht="120.75" customHeight="1">
      <c r="A10" s="519" t="s">
        <v>741</v>
      </c>
      <c r="B10" s="733">
        <v>498</v>
      </c>
      <c r="C10" s="731"/>
      <c r="D10" s="731">
        <v>1314.8</v>
      </c>
      <c r="E10" s="731"/>
      <c r="F10" s="731">
        <v>102</v>
      </c>
      <c r="G10" s="731"/>
      <c r="H10" s="731">
        <v>368</v>
      </c>
      <c r="I10" s="731"/>
      <c r="J10" s="731">
        <v>399</v>
      </c>
      <c r="K10" s="731"/>
      <c r="L10" s="731">
        <v>859</v>
      </c>
      <c r="M10" s="731"/>
      <c r="N10" s="731">
        <v>22</v>
      </c>
      <c r="O10" s="731"/>
      <c r="P10" s="731">
        <v>84</v>
      </c>
      <c r="Q10" s="731"/>
      <c r="R10" s="732" t="s">
        <v>1124</v>
      </c>
      <c r="S10" s="732"/>
      <c r="T10" s="732" t="s">
        <v>1124</v>
      </c>
      <c r="U10" s="732"/>
      <c r="V10" s="514"/>
      <c r="W10" s="514"/>
      <c r="X10" s="514"/>
      <c r="Y10" s="514"/>
      <c r="Z10" s="514"/>
      <c r="AA10" s="514"/>
      <c r="AB10" s="514"/>
    </row>
    <row r="11" spans="1:28" s="517" customFormat="1" ht="120.75" customHeight="1">
      <c r="A11" s="519" t="s">
        <v>909</v>
      </c>
      <c r="B11" s="733">
        <v>526</v>
      </c>
      <c r="C11" s="731"/>
      <c r="D11" s="731">
        <v>1445</v>
      </c>
      <c r="E11" s="731"/>
      <c r="F11" s="731">
        <v>102</v>
      </c>
      <c r="G11" s="731"/>
      <c r="H11" s="731">
        <v>368</v>
      </c>
      <c r="I11" s="731"/>
      <c r="J11" s="731">
        <v>441</v>
      </c>
      <c r="K11" s="731"/>
      <c r="L11" s="731">
        <v>998</v>
      </c>
      <c r="M11" s="731"/>
      <c r="N11" s="731">
        <v>6</v>
      </c>
      <c r="O11" s="731"/>
      <c r="P11" s="731">
        <v>21</v>
      </c>
      <c r="Q11" s="731"/>
      <c r="R11" s="732" t="s">
        <v>1124</v>
      </c>
      <c r="S11" s="732"/>
      <c r="T11" s="732" t="s">
        <v>1124</v>
      </c>
      <c r="U11" s="732"/>
      <c r="V11" s="514"/>
      <c r="W11" s="514"/>
      <c r="X11" s="514"/>
      <c r="Y11" s="514"/>
      <c r="Z11" s="514"/>
      <c r="AA11" s="514"/>
      <c r="AB11" s="514"/>
    </row>
    <row r="12" spans="1:28" s="517" customFormat="1" ht="120.75" customHeight="1">
      <c r="A12" s="519" t="s">
        <v>1031</v>
      </c>
      <c r="B12" s="734">
        <v>683</v>
      </c>
      <c r="C12" s="726"/>
      <c r="D12" s="731">
        <v>1616</v>
      </c>
      <c r="E12" s="731"/>
      <c r="F12" s="726">
        <v>102</v>
      </c>
      <c r="G12" s="726"/>
      <c r="H12" s="726">
        <v>368</v>
      </c>
      <c r="I12" s="726"/>
      <c r="J12" s="726">
        <v>545</v>
      </c>
      <c r="K12" s="726"/>
      <c r="L12" s="731">
        <v>1153</v>
      </c>
      <c r="M12" s="731"/>
      <c r="N12" s="731">
        <v>36</v>
      </c>
      <c r="O12" s="731"/>
      <c r="P12" s="731">
        <v>95</v>
      </c>
      <c r="Q12" s="731"/>
      <c r="R12" s="732" t="s">
        <v>1124</v>
      </c>
      <c r="S12" s="732"/>
      <c r="T12" s="732" t="s">
        <v>1124</v>
      </c>
      <c r="U12" s="732"/>
      <c r="V12" s="514"/>
      <c r="W12" s="514"/>
      <c r="X12" s="514"/>
      <c r="Y12" s="514"/>
      <c r="Z12" s="514"/>
      <c r="AA12" s="514"/>
      <c r="AB12" s="514"/>
    </row>
    <row r="13" spans="1:28" s="517" customFormat="1" ht="120.75" customHeight="1">
      <c r="A13" s="519" t="s">
        <v>1125</v>
      </c>
      <c r="B13" s="514"/>
      <c r="C13" s="514">
        <v>775</v>
      </c>
      <c r="D13" s="735">
        <v>1096</v>
      </c>
      <c r="E13" s="735"/>
      <c r="F13" s="514"/>
      <c r="G13" s="514">
        <v>95</v>
      </c>
      <c r="H13" s="726">
        <v>219</v>
      </c>
      <c r="I13" s="726"/>
      <c r="J13" s="514"/>
      <c r="K13" s="514">
        <v>618</v>
      </c>
      <c r="L13" s="726">
        <v>766</v>
      </c>
      <c r="M13" s="726"/>
      <c r="N13" s="516"/>
      <c r="O13" s="516">
        <v>62</v>
      </c>
      <c r="P13" s="726">
        <v>111</v>
      </c>
      <c r="Q13" s="726"/>
      <c r="R13" s="732" t="s">
        <v>1124</v>
      </c>
      <c r="S13" s="732"/>
      <c r="T13" s="732" t="s">
        <v>1124</v>
      </c>
      <c r="U13" s="732"/>
      <c r="V13" s="514"/>
      <c r="W13" s="514"/>
      <c r="X13" s="514"/>
      <c r="Y13" s="514"/>
      <c r="Z13" s="514"/>
      <c r="AA13" s="514"/>
      <c r="AB13" s="514"/>
    </row>
    <row r="14" spans="1:28" s="517" customFormat="1" ht="120.75" customHeight="1" thickBot="1">
      <c r="A14" s="520" t="s">
        <v>1126</v>
      </c>
      <c r="B14" s="737">
        <v>1377</v>
      </c>
      <c r="C14" s="737"/>
      <c r="D14" s="737">
        <v>1992</v>
      </c>
      <c r="E14" s="737"/>
      <c r="F14" s="736">
        <v>166</v>
      </c>
      <c r="G14" s="736"/>
      <c r="H14" s="738">
        <v>414</v>
      </c>
      <c r="I14" s="738"/>
      <c r="J14" s="736">
        <v>1136</v>
      </c>
      <c r="K14" s="736"/>
      <c r="L14" s="736">
        <v>1235</v>
      </c>
      <c r="M14" s="736"/>
      <c r="N14" s="736">
        <v>48</v>
      </c>
      <c r="O14" s="736"/>
      <c r="P14" s="736">
        <v>99</v>
      </c>
      <c r="Q14" s="736"/>
      <c r="R14" s="736">
        <v>27</v>
      </c>
      <c r="S14" s="736"/>
      <c r="T14" s="736">
        <v>244</v>
      </c>
      <c r="U14" s="736"/>
    </row>
    <row r="15" spans="1:28" s="75" customFormat="1" ht="11.1" customHeight="1">
      <c r="A15" s="130" t="s">
        <v>1127</v>
      </c>
      <c r="H15" s="130"/>
      <c r="I15" s="59"/>
      <c r="Q15" s="61" t="s">
        <v>1128</v>
      </c>
      <c r="U15" s="61" t="s">
        <v>1128</v>
      </c>
    </row>
    <row r="16" spans="1:28" s="139" customFormat="1" ht="11.1" customHeight="1">
      <c r="A16" s="138" t="s">
        <v>1129</v>
      </c>
      <c r="B16" s="224"/>
      <c r="C16" s="224"/>
      <c r="D16" s="77"/>
      <c r="E16" s="77"/>
      <c r="F16" s="77"/>
      <c r="G16" s="77"/>
      <c r="H16" s="224"/>
      <c r="I16" s="244"/>
    </row>
    <row r="17" spans="1:12" s="36" customFormat="1" ht="11.1" customHeight="1">
      <c r="A17" s="138" t="s">
        <v>1130</v>
      </c>
      <c r="B17" s="69"/>
      <c r="C17" s="69"/>
      <c r="D17" s="69"/>
      <c r="E17" s="69"/>
      <c r="F17" s="69"/>
      <c r="G17" s="69"/>
      <c r="H17" s="69"/>
      <c r="I17" s="69"/>
      <c r="J17" s="66"/>
      <c r="K17" s="66"/>
      <c r="L17" s="66"/>
    </row>
    <row r="18" spans="1:12" s="36" customFormat="1" ht="11.25">
      <c r="A18" s="224" t="s">
        <v>1131</v>
      </c>
      <c r="B18" s="65"/>
      <c r="C18" s="65"/>
      <c r="D18" s="65"/>
      <c r="E18" s="65"/>
      <c r="F18" s="65"/>
      <c r="G18" s="65"/>
      <c r="H18" s="165"/>
      <c r="I18" s="245"/>
    </row>
    <row r="19" spans="1:12" s="36" customFormat="1" ht="11.25">
      <c r="A19" s="165"/>
      <c r="B19" s="65"/>
      <c r="C19" s="65"/>
      <c r="D19" s="65"/>
      <c r="E19" s="65"/>
      <c r="F19" s="65"/>
      <c r="G19" s="65"/>
      <c r="H19" s="165"/>
      <c r="I19" s="245"/>
    </row>
    <row r="20" spans="1:12" s="36" customFormat="1" ht="11.25">
      <c r="A20" s="165"/>
      <c r="B20" s="65"/>
      <c r="C20" s="65"/>
      <c r="D20" s="65"/>
      <c r="E20" s="65"/>
      <c r="F20" s="65"/>
      <c r="G20" s="65"/>
      <c r="H20" s="165"/>
      <c r="I20" s="245"/>
    </row>
    <row r="21" spans="1:12" s="36" customFormat="1" ht="11.25">
      <c r="A21" s="165"/>
      <c r="B21" s="65"/>
      <c r="C21" s="65"/>
      <c r="D21" s="65"/>
      <c r="E21" s="65"/>
      <c r="F21" s="65"/>
      <c r="G21" s="65"/>
      <c r="H21" s="165"/>
      <c r="I21" s="245"/>
    </row>
    <row r="22" spans="1:12" s="36" customFormat="1" ht="11.25">
      <c r="A22" s="165"/>
      <c r="B22" s="65"/>
      <c r="C22" s="65"/>
      <c r="D22" s="65"/>
      <c r="E22" s="65"/>
      <c r="F22" s="65"/>
      <c r="G22" s="65"/>
      <c r="H22" s="165"/>
      <c r="I22" s="245"/>
    </row>
    <row r="23" spans="1:12" s="36" customFormat="1" ht="11.25">
      <c r="A23" s="165"/>
      <c r="B23" s="65"/>
      <c r="C23" s="65"/>
      <c r="D23" s="65"/>
      <c r="E23" s="65"/>
      <c r="F23" s="65"/>
      <c r="G23" s="65"/>
      <c r="H23" s="165"/>
      <c r="I23" s="245"/>
    </row>
    <row r="24" spans="1:12" s="36" customFormat="1" ht="11.25">
      <c r="A24" s="165"/>
      <c r="B24" s="65"/>
      <c r="C24" s="65"/>
      <c r="D24" s="65"/>
      <c r="E24" s="65"/>
      <c r="F24" s="65"/>
      <c r="G24" s="65"/>
      <c r="H24" s="165"/>
      <c r="I24" s="245"/>
    </row>
    <row r="25" spans="1:12" s="36" customFormat="1" ht="11.25">
      <c r="A25" s="165"/>
      <c r="B25" s="65"/>
      <c r="C25" s="65"/>
      <c r="D25" s="65"/>
      <c r="E25" s="65"/>
      <c r="F25" s="65"/>
      <c r="G25" s="65"/>
      <c r="H25" s="165"/>
      <c r="I25" s="245"/>
    </row>
    <row r="26" spans="1:12" s="36" customFormat="1" ht="11.25">
      <c r="A26" s="165"/>
      <c r="B26" s="65"/>
      <c r="C26" s="65"/>
      <c r="D26" s="65"/>
      <c r="E26" s="65"/>
      <c r="F26" s="65"/>
      <c r="G26" s="65"/>
      <c r="H26" s="165"/>
      <c r="I26" s="245"/>
    </row>
    <row r="27" spans="1:12" s="36" customFormat="1" ht="11.25">
      <c r="A27" s="165"/>
      <c r="B27" s="65"/>
      <c r="C27" s="65"/>
      <c r="D27" s="65"/>
      <c r="E27" s="65"/>
      <c r="F27" s="65"/>
      <c r="G27" s="65"/>
      <c r="H27" s="165"/>
      <c r="I27" s="245"/>
    </row>
    <row r="28" spans="1:12" s="36" customFormat="1" ht="11.25">
      <c r="A28" s="165"/>
      <c r="B28" s="65"/>
      <c r="C28" s="65"/>
      <c r="D28" s="65"/>
      <c r="E28" s="65"/>
      <c r="F28" s="65"/>
      <c r="G28" s="65"/>
      <c r="H28" s="165"/>
      <c r="I28" s="245"/>
    </row>
    <row r="29" spans="1:12" s="36" customFormat="1" ht="11.25">
      <c r="A29" s="165"/>
      <c r="B29" s="65"/>
      <c r="C29" s="65"/>
      <c r="D29" s="65"/>
      <c r="E29" s="65"/>
      <c r="F29" s="65"/>
      <c r="G29" s="65"/>
      <c r="H29" s="165"/>
      <c r="I29" s="245"/>
    </row>
    <row r="30" spans="1:12" s="36" customFormat="1" ht="11.25">
      <c r="A30" s="165"/>
      <c r="B30" s="65"/>
      <c r="C30" s="65"/>
      <c r="D30" s="65"/>
      <c r="E30" s="65"/>
      <c r="F30" s="65"/>
      <c r="G30" s="65"/>
      <c r="H30" s="165"/>
      <c r="I30" s="245"/>
    </row>
    <row r="31" spans="1:12" s="36" customFormat="1" ht="11.25">
      <c r="A31" s="165"/>
      <c r="B31" s="65"/>
      <c r="C31" s="65"/>
      <c r="D31" s="65"/>
      <c r="E31" s="65"/>
      <c r="F31" s="65"/>
      <c r="G31" s="65"/>
      <c r="H31" s="165"/>
      <c r="I31" s="245"/>
    </row>
    <row r="32" spans="1:12" s="36" customFormat="1" ht="11.25">
      <c r="A32" s="165"/>
      <c r="B32" s="65"/>
      <c r="C32" s="65"/>
      <c r="D32" s="65"/>
      <c r="E32" s="65"/>
      <c r="F32" s="65"/>
      <c r="G32" s="65"/>
      <c r="H32" s="165"/>
      <c r="I32" s="245"/>
    </row>
    <row r="33" spans="1:9" s="36" customFormat="1" ht="11.25">
      <c r="B33" s="65"/>
      <c r="C33" s="65"/>
      <c r="D33" s="65"/>
      <c r="E33" s="65"/>
      <c r="F33" s="65"/>
      <c r="G33" s="65"/>
      <c r="I33" s="245"/>
    </row>
    <row r="34" spans="1:9" s="36" customFormat="1" ht="11.25">
      <c r="A34" s="65"/>
      <c r="B34" s="65"/>
      <c r="C34" s="65"/>
      <c r="D34" s="65"/>
      <c r="E34" s="65"/>
      <c r="F34" s="65"/>
      <c r="G34" s="65"/>
      <c r="H34" s="65"/>
      <c r="I34" s="245"/>
    </row>
    <row r="35" spans="1:9" s="36" customFormat="1" ht="11.25">
      <c r="A35" s="65"/>
      <c r="B35" s="65"/>
      <c r="C35" s="65"/>
      <c r="D35" s="65"/>
      <c r="E35" s="65"/>
      <c r="F35" s="65"/>
      <c r="G35" s="65"/>
      <c r="H35" s="65"/>
      <c r="I35" s="245"/>
    </row>
    <row r="36" spans="1:9" s="36" customFormat="1" ht="11.25">
      <c r="A36" s="65"/>
      <c r="B36" s="65"/>
      <c r="C36" s="65"/>
      <c r="D36" s="65"/>
      <c r="E36" s="65"/>
      <c r="F36" s="65"/>
      <c r="G36" s="65"/>
      <c r="H36" s="65"/>
      <c r="I36" s="245"/>
    </row>
    <row r="37" spans="1:9" s="36" customFormat="1" ht="11.25">
      <c r="A37" s="65"/>
      <c r="B37" s="65"/>
      <c r="C37" s="65"/>
      <c r="D37" s="65"/>
      <c r="E37" s="65"/>
      <c r="F37" s="65"/>
      <c r="G37" s="65"/>
      <c r="H37" s="65"/>
      <c r="I37" s="245"/>
    </row>
    <row r="38" spans="1:9" s="36" customFormat="1" ht="11.25">
      <c r="A38" s="65"/>
      <c r="B38" s="65"/>
      <c r="C38" s="65"/>
      <c r="D38" s="65"/>
      <c r="E38" s="65"/>
      <c r="F38" s="65"/>
      <c r="G38" s="65"/>
      <c r="H38" s="65"/>
      <c r="I38" s="245"/>
    </row>
    <row r="39" spans="1:9" s="36" customFormat="1" ht="11.25">
      <c r="A39" s="65"/>
      <c r="B39" s="65"/>
      <c r="C39" s="65"/>
      <c r="D39" s="65"/>
      <c r="E39" s="65"/>
      <c r="F39" s="65"/>
      <c r="G39" s="65"/>
      <c r="H39" s="65"/>
      <c r="I39" s="245"/>
    </row>
    <row r="40" spans="1:9" s="36" customFormat="1" ht="11.25">
      <c r="A40" s="65"/>
      <c r="B40" s="65"/>
      <c r="C40" s="65"/>
      <c r="D40" s="65"/>
      <c r="E40" s="65"/>
      <c r="F40" s="65"/>
      <c r="G40" s="65"/>
      <c r="H40" s="65"/>
      <c r="I40" s="245"/>
    </row>
    <row r="41" spans="1:9" s="36" customFormat="1" ht="11.25">
      <c r="A41" s="65"/>
      <c r="B41" s="65"/>
      <c r="C41" s="65"/>
      <c r="D41" s="65"/>
      <c r="E41" s="65"/>
      <c r="F41" s="65"/>
      <c r="G41" s="65"/>
      <c r="H41" s="65"/>
      <c r="I41" s="245"/>
    </row>
    <row r="42" spans="1:9" s="36" customFormat="1" ht="11.25">
      <c r="A42" s="65"/>
      <c r="B42" s="65"/>
      <c r="C42" s="65"/>
      <c r="D42" s="65"/>
      <c r="E42" s="65"/>
      <c r="F42" s="65"/>
      <c r="G42" s="65"/>
      <c r="H42" s="65"/>
      <c r="I42" s="245"/>
    </row>
    <row r="43" spans="1:9" s="36" customFormat="1" ht="11.25">
      <c r="A43" s="65"/>
      <c r="B43" s="65"/>
      <c r="C43" s="65"/>
      <c r="D43" s="65"/>
      <c r="E43" s="65"/>
      <c r="F43" s="65"/>
      <c r="G43" s="65"/>
      <c r="H43" s="65"/>
      <c r="I43" s="245"/>
    </row>
    <row r="44" spans="1:9" s="36" customFormat="1" ht="11.25">
      <c r="A44" s="65"/>
      <c r="B44" s="65"/>
      <c r="C44" s="65"/>
      <c r="D44" s="65"/>
      <c r="E44" s="65"/>
      <c r="F44" s="65"/>
      <c r="G44" s="65"/>
      <c r="H44" s="65"/>
      <c r="I44" s="245"/>
    </row>
    <row r="45" spans="1:9" s="36" customFormat="1" ht="11.25">
      <c r="A45" s="65"/>
      <c r="B45" s="65"/>
      <c r="C45" s="65"/>
      <c r="D45" s="65"/>
      <c r="E45" s="65"/>
      <c r="F45" s="65"/>
      <c r="G45" s="65"/>
      <c r="H45" s="65"/>
      <c r="I45" s="245"/>
    </row>
    <row r="46" spans="1:9" s="36" customFormat="1" ht="11.25">
      <c r="A46" s="65"/>
      <c r="B46" s="65"/>
      <c r="C46" s="65"/>
      <c r="D46" s="65"/>
      <c r="E46" s="65"/>
      <c r="F46" s="65"/>
      <c r="G46" s="65"/>
      <c r="H46" s="65"/>
      <c r="I46" s="245"/>
    </row>
    <row r="47" spans="1:9" s="36" customFormat="1" ht="11.25">
      <c r="A47" s="65"/>
      <c r="B47" s="65"/>
      <c r="C47" s="65"/>
      <c r="D47" s="65"/>
      <c r="E47" s="65"/>
      <c r="F47" s="65"/>
      <c r="G47" s="65"/>
      <c r="H47" s="65"/>
      <c r="I47" s="245"/>
    </row>
    <row r="48" spans="1:9" s="36" customFormat="1" ht="11.25">
      <c r="A48" s="65"/>
      <c r="B48" s="65"/>
      <c r="C48" s="65"/>
      <c r="D48" s="65"/>
      <c r="E48" s="65"/>
      <c r="F48" s="65"/>
      <c r="G48" s="65"/>
      <c r="H48" s="65"/>
      <c r="I48" s="245"/>
    </row>
    <row r="49" spans="1:9" s="36" customFormat="1" ht="11.25">
      <c r="A49" s="65"/>
      <c r="B49" s="65"/>
      <c r="C49" s="65"/>
      <c r="D49" s="65"/>
      <c r="E49" s="65"/>
      <c r="F49" s="65"/>
      <c r="G49" s="65"/>
      <c r="H49" s="65"/>
      <c r="I49" s="245"/>
    </row>
    <row r="50" spans="1:9" s="36" customFormat="1" ht="11.25">
      <c r="A50" s="65"/>
      <c r="B50" s="65"/>
      <c r="C50" s="65"/>
      <c r="D50" s="65"/>
      <c r="E50" s="65"/>
      <c r="F50" s="65"/>
      <c r="G50" s="65"/>
      <c r="H50" s="65"/>
      <c r="I50" s="245"/>
    </row>
    <row r="51" spans="1:9" s="36" customFormat="1" ht="11.25">
      <c r="A51" s="65"/>
      <c r="B51" s="65"/>
      <c r="C51" s="65"/>
      <c r="D51" s="65"/>
      <c r="E51" s="65"/>
      <c r="F51" s="65"/>
      <c r="G51" s="65"/>
      <c r="H51" s="65"/>
      <c r="I51" s="245"/>
    </row>
    <row r="52" spans="1:9" s="36" customFormat="1" ht="11.25">
      <c r="A52" s="65"/>
      <c r="B52" s="65"/>
      <c r="C52" s="65"/>
      <c r="D52" s="65"/>
      <c r="E52" s="65"/>
      <c r="F52" s="65"/>
      <c r="G52" s="65"/>
      <c r="H52" s="65"/>
      <c r="I52" s="245"/>
    </row>
    <row r="53" spans="1:9" s="36" customFormat="1" ht="11.25">
      <c r="A53" s="65"/>
      <c r="B53" s="65"/>
      <c r="C53" s="65"/>
      <c r="D53" s="65"/>
      <c r="E53" s="65"/>
      <c r="F53" s="65"/>
      <c r="G53" s="65"/>
      <c r="H53" s="65"/>
      <c r="I53" s="245"/>
    </row>
    <row r="54" spans="1:9" s="36" customFormat="1" ht="11.25">
      <c r="A54" s="65"/>
      <c r="B54" s="65"/>
      <c r="C54" s="65"/>
      <c r="D54" s="65"/>
      <c r="E54" s="65"/>
      <c r="F54" s="65"/>
      <c r="G54" s="65"/>
      <c r="H54" s="65"/>
      <c r="I54" s="245"/>
    </row>
    <row r="55" spans="1:9" s="36" customFormat="1" ht="11.25">
      <c r="A55" s="65"/>
      <c r="B55" s="65"/>
      <c r="C55" s="65"/>
      <c r="D55" s="65"/>
      <c r="E55" s="65"/>
      <c r="F55" s="65"/>
      <c r="G55" s="65"/>
      <c r="H55" s="65"/>
      <c r="I55" s="245"/>
    </row>
    <row r="56" spans="1:9" s="36" customFormat="1" ht="11.25">
      <c r="A56" s="65"/>
      <c r="B56" s="65"/>
      <c r="C56" s="65"/>
      <c r="D56" s="65"/>
      <c r="E56" s="65"/>
      <c r="F56" s="65"/>
      <c r="G56" s="65"/>
      <c r="H56" s="65"/>
      <c r="I56" s="245"/>
    </row>
    <row r="57" spans="1:9" s="36" customFormat="1" ht="11.25">
      <c r="A57" s="65"/>
      <c r="B57" s="65"/>
      <c r="C57" s="65"/>
      <c r="D57" s="65"/>
      <c r="E57" s="65"/>
      <c r="F57" s="65"/>
      <c r="G57" s="65"/>
      <c r="H57" s="65"/>
      <c r="I57" s="245"/>
    </row>
    <row r="58" spans="1:9" s="36" customFormat="1" ht="11.25">
      <c r="A58" s="65"/>
      <c r="B58" s="65"/>
      <c r="C58" s="65"/>
      <c r="D58" s="65"/>
      <c r="E58" s="65"/>
      <c r="F58" s="65"/>
      <c r="G58" s="65"/>
      <c r="H58" s="65"/>
      <c r="I58" s="245"/>
    </row>
    <row r="59" spans="1:9" s="36" customFormat="1" ht="11.25">
      <c r="A59" s="65"/>
      <c r="B59" s="65"/>
      <c r="C59" s="65"/>
      <c r="D59" s="65"/>
      <c r="E59" s="65"/>
      <c r="F59" s="65"/>
      <c r="G59" s="65"/>
      <c r="H59" s="65"/>
      <c r="I59" s="245"/>
    </row>
    <row r="60" spans="1:9" s="36" customFormat="1" ht="11.25">
      <c r="A60" s="65"/>
      <c r="B60" s="65"/>
      <c r="C60" s="65"/>
      <c r="D60" s="65"/>
      <c r="E60" s="65"/>
      <c r="F60" s="65"/>
      <c r="G60" s="65"/>
      <c r="H60" s="65"/>
      <c r="I60" s="245"/>
    </row>
    <row r="61" spans="1:9" s="36" customFormat="1" ht="11.25">
      <c r="A61" s="65"/>
      <c r="B61" s="65"/>
      <c r="C61" s="65"/>
      <c r="D61" s="65"/>
      <c r="E61" s="65"/>
      <c r="F61" s="65"/>
      <c r="G61" s="65"/>
      <c r="H61" s="65"/>
      <c r="I61" s="245"/>
    </row>
    <row r="62" spans="1:9" s="36" customFormat="1" ht="11.25">
      <c r="A62" s="65"/>
      <c r="B62" s="65"/>
      <c r="C62" s="65"/>
      <c r="D62" s="65"/>
      <c r="E62" s="65"/>
      <c r="F62" s="65"/>
      <c r="G62" s="65"/>
      <c r="H62" s="65"/>
      <c r="I62" s="245"/>
    </row>
    <row r="63" spans="1:9" s="36" customFormat="1" ht="11.25">
      <c r="A63" s="65"/>
      <c r="B63" s="65"/>
      <c r="C63" s="65"/>
      <c r="D63" s="65"/>
      <c r="E63" s="65"/>
      <c r="F63" s="65"/>
      <c r="G63" s="65"/>
      <c r="H63" s="65"/>
      <c r="I63" s="245"/>
    </row>
    <row r="64" spans="1:9" s="36" customFormat="1" ht="11.25">
      <c r="A64" s="65"/>
      <c r="B64" s="65"/>
      <c r="C64" s="65"/>
      <c r="D64" s="65"/>
      <c r="E64" s="65"/>
      <c r="F64" s="65"/>
      <c r="G64" s="65"/>
      <c r="H64" s="65"/>
      <c r="I64" s="245"/>
    </row>
    <row r="65" spans="1:9" s="36" customFormat="1" ht="11.25">
      <c r="A65" s="65"/>
      <c r="B65" s="65"/>
      <c r="C65" s="65"/>
      <c r="D65" s="65"/>
      <c r="E65" s="65"/>
      <c r="F65" s="65"/>
      <c r="G65" s="65"/>
      <c r="H65" s="65"/>
      <c r="I65" s="245"/>
    </row>
    <row r="66" spans="1:9" s="36" customFormat="1" ht="11.25">
      <c r="A66" s="65"/>
      <c r="B66" s="65"/>
      <c r="C66" s="65"/>
      <c r="D66" s="65"/>
      <c r="E66" s="65"/>
      <c r="F66" s="65"/>
      <c r="G66" s="65"/>
      <c r="H66" s="65"/>
      <c r="I66" s="245"/>
    </row>
    <row r="67" spans="1:9" s="36" customFormat="1" ht="11.25">
      <c r="A67" s="65"/>
      <c r="B67" s="65"/>
      <c r="C67" s="65"/>
      <c r="D67" s="65"/>
      <c r="E67" s="65"/>
      <c r="F67" s="65"/>
      <c r="G67" s="65"/>
      <c r="H67" s="65"/>
      <c r="I67" s="245"/>
    </row>
    <row r="68" spans="1:9" s="36" customFormat="1" ht="11.25">
      <c r="A68" s="65"/>
      <c r="B68" s="65"/>
      <c r="C68" s="65"/>
      <c r="D68" s="65"/>
      <c r="E68" s="65"/>
      <c r="F68" s="65"/>
      <c r="G68" s="65"/>
      <c r="H68" s="65"/>
      <c r="I68" s="245"/>
    </row>
    <row r="69" spans="1:9" s="36" customFormat="1" ht="11.25">
      <c r="A69" s="65"/>
      <c r="B69" s="65"/>
      <c r="C69" s="65"/>
      <c r="D69" s="65"/>
      <c r="E69" s="65"/>
      <c r="F69" s="65"/>
      <c r="G69" s="65"/>
      <c r="H69" s="65"/>
      <c r="I69" s="245"/>
    </row>
    <row r="70" spans="1:9" s="36" customFormat="1" ht="11.25">
      <c r="A70" s="65"/>
      <c r="B70" s="65"/>
      <c r="C70" s="65"/>
      <c r="D70" s="65"/>
      <c r="E70" s="65"/>
      <c r="F70" s="65"/>
      <c r="G70" s="65"/>
      <c r="H70" s="65"/>
      <c r="I70" s="245"/>
    </row>
    <row r="71" spans="1:9" s="36" customFormat="1" ht="11.25">
      <c r="A71" s="65"/>
      <c r="B71" s="65"/>
      <c r="C71" s="65"/>
      <c r="D71" s="65"/>
      <c r="E71" s="65"/>
      <c r="F71" s="65"/>
      <c r="G71" s="65"/>
      <c r="H71" s="65"/>
      <c r="I71" s="245"/>
    </row>
    <row r="72" spans="1:9" s="36" customFormat="1" ht="11.25">
      <c r="A72" s="65"/>
      <c r="B72" s="65"/>
      <c r="C72" s="65"/>
      <c r="D72" s="65"/>
      <c r="E72" s="65"/>
      <c r="F72" s="65"/>
      <c r="G72" s="65"/>
      <c r="H72" s="65"/>
      <c r="I72" s="245"/>
    </row>
    <row r="73" spans="1:9" s="36" customFormat="1" ht="11.25">
      <c r="A73" s="65"/>
      <c r="B73" s="65"/>
      <c r="C73" s="65"/>
      <c r="D73" s="65"/>
      <c r="E73" s="65"/>
      <c r="F73" s="65"/>
      <c r="G73" s="65"/>
      <c r="H73" s="65"/>
      <c r="I73" s="245"/>
    </row>
    <row r="74" spans="1:9" s="36" customFormat="1" ht="11.25">
      <c r="A74" s="65"/>
      <c r="B74" s="65"/>
      <c r="C74" s="65"/>
      <c r="D74" s="65"/>
      <c r="E74" s="65"/>
      <c r="F74" s="65"/>
      <c r="G74" s="65"/>
      <c r="H74" s="65"/>
      <c r="I74" s="245"/>
    </row>
    <row r="75" spans="1:9" s="36" customFormat="1" ht="11.25">
      <c r="A75" s="65"/>
      <c r="B75" s="65"/>
      <c r="C75" s="65"/>
      <c r="D75" s="65"/>
      <c r="E75" s="65"/>
      <c r="F75" s="65"/>
      <c r="G75" s="65"/>
      <c r="H75" s="65"/>
      <c r="I75" s="245"/>
    </row>
    <row r="76" spans="1:9" s="36" customFormat="1" ht="11.25">
      <c r="A76" s="65"/>
      <c r="B76" s="65"/>
      <c r="C76" s="65"/>
      <c r="D76" s="65"/>
      <c r="E76" s="65"/>
      <c r="F76" s="65"/>
      <c r="G76" s="65"/>
      <c r="H76" s="65"/>
      <c r="I76" s="245"/>
    </row>
    <row r="77" spans="1:9" s="36" customFormat="1" ht="11.25">
      <c r="A77" s="65"/>
      <c r="B77" s="65"/>
      <c r="C77" s="65"/>
      <c r="D77" s="65"/>
      <c r="E77" s="65"/>
      <c r="F77" s="65"/>
      <c r="G77" s="65"/>
      <c r="H77" s="65"/>
      <c r="I77" s="245"/>
    </row>
    <row r="78" spans="1:9" s="36" customFormat="1" ht="11.25">
      <c r="A78" s="65"/>
      <c r="B78" s="65"/>
      <c r="C78" s="65"/>
      <c r="D78" s="65"/>
      <c r="E78" s="65"/>
      <c r="F78" s="65"/>
      <c r="G78" s="65"/>
      <c r="H78" s="65"/>
      <c r="I78" s="245"/>
    </row>
    <row r="79" spans="1:9" s="36" customFormat="1" ht="11.25">
      <c r="A79" s="65"/>
      <c r="B79" s="65"/>
      <c r="C79" s="65"/>
      <c r="D79" s="65"/>
      <c r="E79" s="65"/>
      <c r="F79" s="65"/>
      <c r="G79" s="65"/>
      <c r="H79" s="65"/>
      <c r="I79" s="245"/>
    </row>
    <row r="80" spans="1:9" s="36" customFormat="1" ht="11.25">
      <c r="A80" s="65"/>
      <c r="B80" s="65"/>
      <c r="C80" s="65"/>
      <c r="D80" s="65"/>
      <c r="E80" s="65"/>
      <c r="F80" s="65"/>
      <c r="G80" s="65"/>
      <c r="H80" s="65"/>
      <c r="I80" s="245"/>
    </row>
    <row r="81" spans="1:9" s="36" customFormat="1" ht="11.25">
      <c r="A81" s="65"/>
      <c r="B81" s="65"/>
      <c r="C81" s="65"/>
      <c r="D81" s="65"/>
      <c r="E81" s="65"/>
      <c r="F81" s="65"/>
      <c r="G81" s="65"/>
      <c r="H81" s="65"/>
      <c r="I81" s="245"/>
    </row>
    <row r="82" spans="1:9" s="36" customFormat="1" ht="11.25">
      <c r="A82" s="65"/>
      <c r="B82" s="65"/>
      <c r="C82" s="65"/>
      <c r="D82" s="65"/>
      <c r="E82" s="65"/>
      <c r="F82" s="65"/>
      <c r="G82" s="65"/>
      <c r="H82" s="65"/>
      <c r="I82" s="245"/>
    </row>
    <row r="83" spans="1:9" s="36" customFormat="1" ht="11.25">
      <c r="A83" s="65"/>
      <c r="B83" s="65"/>
      <c r="C83" s="65"/>
      <c r="D83" s="65"/>
      <c r="E83" s="65"/>
      <c r="F83" s="65"/>
      <c r="G83" s="65"/>
      <c r="H83" s="65"/>
      <c r="I83" s="245"/>
    </row>
    <row r="84" spans="1:9" s="36" customFormat="1" ht="11.25">
      <c r="A84" s="65"/>
      <c r="B84" s="65"/>
      <c r="C84" s="65"/>
      <c r="D84" s="65"/>
      <c r="E84" s="65"/>
      <c r="F84" s="65"/>
      <c r="G84" s="65"/>
      <c r="H84" s="65"/>
      <c r="I84" s="245"/>
    </row>
    <row r="85" spans="1:9" s="36" customFormat="1" ht="11.25">
      <c r="A85" s="65"/>
      <c r="B85" s="65"/>
      <c r="C85" s="65"/>
      <c r="D85" s="65"/>
      <c r="E85" s="65"/>
      <c r="F85" s="65"/>
      <c r="G85" s="65"/>
      <c r="H85" s="65"/>
      <c r="I85" s="245"/>
    </row>
    <row r="86" spans="1:9" s="36" customFormat="1" ht="11.25">
      <c r="A86" s="65"/>
      <c r="B86" s="65"/>
      <c r="C86" s="65"/>
      <c r="D86" s="65"/>
      <c r="E86" s="65"/>
      <c r="F86" s="65"/>
      <c r="G86" s="65"/>
      <c r="H86" s="65"/>
      <c r="I86" s="65"/>
    </row>
    <row r="87" spans="1:9" s="36" customFormat="1" ht="11.25">
      <c r="A87" s="65"/>
      <c r="B87" s="65"/>
      <c r="C87" s="65"/>
      <c r="D87" s="65"/>
      <c r="E87" s="65"/>
      <c r="F87" s="65"/>
      <c r="G87" s="65"/>
      <c r="H87" s="65"/>
      <c r="I87" s="65"/>
    </row>
    <row r="88" spans="1:9" s="36" customFormat="1" ht="11.25">
      <c r="A88" s="65"/>
      <c r="B88" s="65"/>
      <c r="C88" s="65"/>
      <c r="D88" s="65"/>
      <c r="E88" s="65"/>
      <c r="F88" s="65"/>
      <c r="G88" s="65"/>
      <c r="H88" s="65"/>
      <c r="I88" s="65"/>
    </row>
    <row r="89" spans="1:9" s="36" customFormat="1" ht="11.25">
      <c r="A89" s="65"/>
      <c r="B89" s="65"/>
      <c r="C89" s="65"/>
      <c r="D89" s="65"/>
      <c r="E89" s="65"/>
      <c r="F89" s="65"/>
      <c r="G89" s="65"/>
      <c r="H89" s="65"/>
      <c r="I89" s="65"/>
    </row>
  </sheetData>
  <sheetProtection selectLockedCells="1"/>
  <mergeCells count="64">
    <mergeCell ref="L14:M14"/>
    <mergeCell ref="B14:C14"/>
    <mergeCell ref="D14:E14"/>
    <mergeCell ref="F14:G14"/>
    <mergeCell ref="H14:I14"/>
    <mergeCell ref="J14:K14"/>
    <mergeCell ref="T13:U13"/>
    <mergeCell ref="N14:O14"/>
    <mergeCell ref="P14:Q14"/>
    <mergeCell ref="R14:S14"/>
    <mergeCell ref="T14:U14"/>
    <mergeCell ref="D13:E13"/>
    <mergeCell ref="H13:I13"/>
    <mergeCell ref="L13:M13"/>
    <mergeCell ref="P13:Q13"/>
    <mergeCell ref="R13:S13"/>
    <mergeCell ref="T11:U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L11:M11"/>
    <mergeCell ref="N11:O11"/>
    <mergeCell ref="P11:Q11"/>
    <mergeCell ref="R11:S11"/>
    <mergeCell ref="L10:M10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N10:O10"/>
    <mergeCell ref="P10:Q10"/>
    <mergeCell ref="R10:S10"/>
    <mergeCell ref="T8:U9"/>
    <mergeCell ref="R6:U7"/>
    <mergeCell ref="T10:U10"/>
    <mergeCell ref="L8:M9"/>
    <mergeCell ref="N8:O9"/>
    <mergeCell ref="P8:Q9"/>
    <mergeCell ref="R8:S9"/>
    <mergeCell ref="A3:Q3"/>
    <mergeCell ref="A4:Q4"/>
    <mergeCell ref="A6:A9"/>
    <mergeCell ref="B6:E7"/>
    <mergeCell ref="F6:I7"/>
    <mergeCell ref="J6:M7"/>
    <mergeCell ref="N6:Q7"/>
    <mergeCell ref="B8:C9"/>
    <mergeCell ref="D8:E9"/>
    <mergeCell ref="F8:G9"/>
    <mergeCell ref="H8:I9"/>
    <mergeCell ref="J8:K9"/>
  </mergeCells>
  <phoneticPr fontId="19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72" firstPageNumber="405" pageOrder="overThenDown" orientation="portrait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view="pageBreakPreview" zoomScaleNormal="100" zoomScaleSheetLayoutView="100" workbookViewId="0">
      <pane ySplit="11" topLeftCell="A27" activePane="bottomLeft" state="frozen"/>
      <selection activeCell="O15" sqref="O15:Q15"/>
      <selection pane="bottomLeft" activeCell="E6" sqref="E6:H7"/>
    </sheetView>
  </sheetViews>
  <sheetFormatPr defaultRowHeight="14.25"/>
  <cols>
    <col min="1" max="1" width="6.625" style="67" customWidth="1"/>
    <col min="2" max="2" width="11.375" style="67" customWidth="1"/>
    <col min="3" max="8" width="10.75" style="474" customWidth="1"/>
    <col min="9" max="9" width="6.625" style="474" customWidth="1"/>
    <col min="10" max="10" width="11.375" style="474" customWidth="1"/>
    <col min="11" max="16" width="10.75" style="474" customWidth="1"/>
    <col min="17" max="17" width="6.625" style="67" hidden="1" customWidth="1"/>
    <col min="18" max="18" width="11.375" style="32" hidden="1" customWidth="1"/>
    <col min="19" max="16384" width="9" style="32"/>
  </cols>
  <sheetData>
    <row r="1" spans="1:18" s="84" customFormat="1" ht="14.1" customHeight="1">
      <c r="C1" s="82"/>
      <c r="D1" s="82"/>
      <c r="E1" s="82"/>
      <c r="F1" s="82"/>
      <c r="G1" s="82"/>
      <c r="H1" s="83" t="s">
        <v>1064</v>
      </c>
      <c r="I1" s="81" t="s">
        <v>1065</v>
      </c>
      <c r="J1" s="83"/>
      <c r="L1" s="82"/>
      <c r="M1" s="82"/>
      <c r="N1" s="82"/>
      <c r="O1" s="82"/>
      <c r="P1" s="82"/>
    </row>
    <row r="2" spans="1:18" s="36" customFormat="1" ht="14.1" customHeight="1">
      <c r="C2" s="65"/>
      <c r="D2" s="65"/>
      <c r="E2" s="65"/>
      <c r="F2" s="65"/>
      <c r="G2" s="65"/>
      <c r="H2" s="68"/>
      <c r="I2" s="68"/>
      <c r="J2" s="68"/>
      <c r="K2" s="30"/>
      <c r="L2" s="65"/>
      <c r="M2" s="65"/>
      <c r="N2" s="65"/>
      <c r="O2" s="65"/>
      <c r="P2" s="65"/>
    </row>
    <row r="3" spans="1:18" s="487" customFormat="1" ht="20.100000000000001" customHeight="1">
      <c r="A3" s="584" t="s">
        <v>404</v>
      </c>
      <c r="B3" s="584"/>
      <c r="C3" s="584"/>
      <c r="D3" s="584"/>
      <c r="E3" s="584"/>
      <c r="F3" s="584"/>
      <c r="G3" s="584"/>
      <c r="H3" s="584"/>
      <c r="I3" s="584" t="s">
        <v>405</v>
      </c>
      <c r="J3" s="745"/>
      <c r="K3" s="745"/>
      <c r="L3" s="745"/>
      <c r="M3" s="745"/>
      <c r="N3" s="745"/>
      <c r="O3" s="745"/>
      <c r="P3" s="745"/>
      <c r="Q3" s="745"/>
    </row>
    <row r="4" spans="1:18" s="478" customFormat="1" ht="24" customHeight="1">
      <c r="A4" s="585" t="s">
        <v>406</v>
      </c>
      <c r="B4" s="585"/>
      <c r="C4" s="585"/>
      <c r="D4" s="585"/>
      <c r="E4" s="585"/>
      <c r="F4" s="585"/>
      <c r="G4" s="585"/>
      <c r="H4" s="585"/>
      <c r="I4" s="585" t="s">
        <v>407</v>
      </c>
      <c r="J4" s="585"/>
      <c r="K4" s="585"/>
      <c r="L4" s="585"/>
      <c r="M4" s="585"/>
      <c r="N4" s="585"/>
      <c r="O4" s="585"/>
      <c r="P4" s="585"/>
      <c r="Q4" s="463"/>
    </row>
    <row r="5" spans="1:18" s="23" customFormat="1" ht="18" customHeight="1" thickBot="1">
      <c r="A5" s="23" t="s">
        <v>179</v>
      </c>
      <c r="H5" s="31" t="s">
        <v>180</v>
      </c>
      <c r="I5" s="23" t="s">
        <v>179</v>
      </c>
      <c r="P5" s="31" t="s">
        <v>180</v>
      </c>
    </row>
    <row r="6" spans="1:18" s="36" customFormat="1" ht="13.15" customHeight="1">
      <c r="A6" s="746" t="s">
        <v>565</v>
      </c>
      <c r="B6" s="753"/>
      <c r="C6" s="756" t="s">
        <v>566</v>
      </c>
      <c r="D6" s="577"/>
      <c r="E6" s="722" t="s">
        <v>567</v>
      </c>
      <c r="F6" s="722"/>
      <c r="G6" s="722"/>
      <c r="H6" s="757"/>
      <c r="I6" s="746" t="s">
        <v>565</v>
      </c>
      <c r="J6" s="753"/>
      <c r="K6" s="714" t="s">
        <v>568</v>
      </c>
      <c r="L6" s="714"/>
      <c r="M6" s="714"/>
      <c r="N6" s="708"/>
      <c r="O6" s="722" t="s">
        <v>569</v>
      </c>
      <c r="P6" s="591"/>
      <c r="Q6" s="746" t="s">
        <v>112</v>
      </c>
      <c r="R6" s="747"/>
    </row>
    <row r="7" spans="1:18" s="36" customFormat="1" ht="13.15" customHeight="1">
      <c r="A7" s="748"/>
      <c r="B7" s="754"/>
      <c r="C7" s="744"/>
      <c r="D7" s="583"/>
      <c r="E7" s="573"/>
      <c r="F7" s="573"/>
      <c r="G7" s="573"/>
      <c r="H7" s="592"/>
      <c r="I7" s="748"/>
      <c r="J7" s="754"/>
      <c r="K7" s="743"/>
      <c r="L7" s="743"/>
      <c r="M7" s="743"/>
      <c r="N7" s="744"/>
      <c r="O7" s="717"/>
      <c r="P7" s="758"/>
      <c r="Q7" s="748"/>
      <c r="R7" s="749"/>
    </row>
    <row r="8" spans="1:18" s="36" customFormat="1" ht="13.15" customHeight="1">
      <c r="A8" s="748"/>
      <c r="B8" s="754"/>
      <c r="C8" s="744"/>
      <c r="D8" s="583"/>
      <c r="E8" s="573" t="s">
        <v>570</v>
      </c>
      <c r="F8" s="573"/>
      <c r="G8" s="573" t="s">
        <v>571</v>
      </c>
      <c r="H8" s="592"/>
      <c r="I8" s="748"/>
      <c r="J8" s="754"/>
      <c r="K8" s="759" t="s">
        <v>572</v>
      </c>
      <c r="L8" s="760"/>
      <c r="M8" s="601" t="s">
        <v>573</v>
      </c>
      <c r="N8" s="760"/>
      <c r="O8" s="717"/>
      <c r="P8" s="758"/>
      <c r="Q8" s="748"/>
      <c r="R8" s="749"/>
    </row>
    <row r="9" spans="1:18" s="36" customFormat="1" ht="13.15" customHeight="1">
      <c r="A9" s="750"/>
      <c r="B9" s="754"/>
      <c r="C9" s="704"/>
      <c r="D9" s="695"/>
      <c r="E9" s="573"/>
      <c r="F9" s="573"/>
      <c r="G9" s="573"/>
      <c r="H9" s="592"/>
      <c r="I9" s="750"/>
      <c r="J9" s="754"/>
      <c r="K9" s="743"/>
      <c r="L9" s="744"/>
      <c r="M9" s="761"/>
      <c r="N9" s="744"/>
      <c r="O9" s="695"/>
      <c r="P9" s="705"/>
      <c r="Q9" s="750"/>
      <c r="R9" s="749"/>
    </row>
    <row r="10" spans="1:18" s="36" customFormat="1" ht="13.15" customHeight="1">
      <c r="A10" s="750"/>
      <c r="B10" s="754"/>
      <c r="C10" s="605" t="s">
        <v>574</v>
      </c>
      <c r="D10" s="573" t="s">
        <v>575</v>
      </c>
      <c r="E10" s="573" t="s">
        <v>574</v>
      </c>
      <c r="F10" s="592" t="s">
        <v>575</v>
      </c>
      <c r="G10" s="573" t="s">
        <v>574</v>
      </c>
      <c r="H10" s="592" t="s">
        <v>575</v>
      </c>
      <c r="I10" s="750"/>
      <c r="J10" s="754"/>
      <c r="K10" s="605" t="s">
        <v>574</v>
      </c>
      <c r="L10" s="573" t="s">
        <v>575</v>
      </c>
      <c r="M10" s="605" t="s">
        <v>574</v>
      </c>
      <c r="N10" s="573" t="s">
        <v>575</v>
      </c>
      <c r="O10" s="573" t="s">
        <v>574</v>
      </c>
      <c r="P10" s="592" t="s">
        <v>575</v>
      </c>
      <c r="Q10" s="750"/>
      <c r="R10" s="749"/>
    </row>
    <row r="11" spans="1:18" s="36" customFormat="1" ht="13.15" customHeight="1">
      <c r="A11" s="751"/>
      <c r="B11" s="755"/>
      <c r="C11" s="685"/>
      <c r="D11" s="686"/>
      <c r="E11" s="686"/>
      <c r="F11" s="696"/>
      <c r="G11" s="686"/>
      <c r="H11" s="696"/>
      <c r="I11" s="751"/>
      <c r="J11" s="755"/>
      <c r="K11" s="685"/>
      <c r="L11" s="686"/>
      <c r="M11" s="685"/>
      <c r="N11" s="686"/>
      <c r="O11" s="686"/>
      <c r="P11" s="696"/>
      <c r="Q11" s="751"/>
      <c r="R11" s="752"/>
    </row>
    <row r="12" spans="1:18" s="36" customFormat="1" ht="17.45" customHeight="1">
      <c r="A12" s="740" t="s">
        <v>741</v>
      </c>
      <c r="B12" s="741"/>
      <c r="C12" s="258">
        <v>106109</v>
      </c>
      <c r="D12" s="258">
        <v>889269</v>
      </c>
      <c r="E12" s="258">
        <v>91</v>
      </c>
      <c r="F12" s="258">
        <v>2408</v>
      </c>
      <c r="G12" s="258">
        <v>1103</v>
      </c>
      <c r="H12" s="258">
        <v>29129</v>
      </c>
      <c r="I12" s="740" t="s">
        <v>741</v>
      </c>
      <c r="J12" s="741"/>
      <c r="K12" s="258">
        <v>539</v>
      </c>
      <c r="L12" s="258">
        <v>40711</v>
      </c>
      <c r="M12" s="258">
        <v>788</v>
      </c>
      <c r="N12" s="258">
        <v>27252</v>
      </c>
      <c r="O12" s="258">
        <v>103588</v>
      </c>
      <c r="P12" s="258">
        <v>789769</v>
      </c>
      <c r="Q12" s="484" t="s">
        <v>13</v>
      </c>
      <c r="R12" s="484"/>
    </row>
    <row r="13" spans="1:18" s="36" customFormat="1" ht="17.45" customHeight="1">
      <c r="A13" s="740" t="s">
        <v>993</v>
      </c>
      <c r="B13" s="741"/>
      <c r="C13" s="258">
        <v>109736</v>
      </c>
      <c r="D13" s="258">
        <v>884807</v>
      </c>
      <c r="E13" s="258">
        <v>86</v>
      </c>
      <c r="F13" s="258">
        <v>2427</v>
      </c>
      <c r="G13" s="258">
        <v>814</v>
      </c>
      <c r="H13" s="258">
        <v>25958</v>
      </c>
      <c r="I13" s="740" t="s">
        <v>993</v>
      </c>
      <c r="J13" s="741"/>
      <c r="K13" s="258">
        <v>580</v>
      </c>
      <c r="L13" s="258">
        <v>43777</v>
      </c>
      <c r="M13" s="258">
        <v>620</v>
      </c>
      <c r="N13" s="258">
        <v>24140</v>
      </c>
      <c r="O13" s="258">
        <v>107636</v>
      </c>
      <c r="P13" s="258">
        <v>788505</v>
      </c>
      <c r="Q13" s="484" t="s">
        <v>13</v>
      </c>
      <c r="R13" s="484"/>
    </row>
    <row r="14" spans="1:18" s="36" customFormat="1" ht="17.45" customHeight="1">
      <c r="A14" s="740" t="s">
        <v>1031</v>
      </c>
      <c r="B14" s="741"/>
      <c r="C14" s="258">
        <v>118522</v>
      </c>
      <c r="D14" s="258">
        <v>1007491</v>
      </c>
      <c r="E14" s="258">
        <v>81</v>
      </c>
      <c r="F14" s="258">
        <v>2361</v>
      </c>
      <c r="G14" s="258">
        <v>836</v>
      </c>
      <c r="H14" s="258">
        <v>25389</v>
      </c>
      <c r="I14" s="740" t="s">
        <v>1031</v>
      </c>
      <c r="J14" s="741"/>
      <c r="K14" s="258">
        <v>613</v>
      </c>
      <c r="L14" s="258">
        <v>47078</v>
      </c>
      <c r="M14" s="258">
        <v>537</v>
      </c>
      <c r="N14" s="258">
        <v>23620</v>
      </c>
      <c r="O14" s="258">
        <v>116455</v>
      </c>
      <c r="P14" s="258">
        <v>909043</v>
      </c>
      <c r="Q14" s="484" t="s">
        <v>13</v>
      </c>
      <c r="R14" s="484"/>
    </row>
    <row r="15" spans="1:18" s="36" customFormat="1" ht="17.45" customHeight="1">
      <c r="A15" s="740" t="s">
        <v>1032</v>
      </c>
      <c r="B15" s="741"/>
      <c r="C15" s="258">
        <v>141885</v>
      </c>
      <c r="D15" s="258">
        <v>1090158</v>
      </c>
      <c r="E15" s="258">
        <v>96</v>
      </c>
      <c r="F15" s="258">
        <v>2963</v>
      </c>
      <c r="G15" s="258">
        <v>558</v>
      </c>
      <c r="H15" s="258">
        <v>22349</v>
      </c>
      <c r="I15" s="740" t="s">
        <v>1032</v>
      </c>
      <c r="J15" s="741"/>
      <c r="K15" s="258">
        <v>587</v>
      </c>
      <c r="L15" s="258">
        <v>43864</v>
      </c>
      <c r="M15" s="258">
        <v>522</v>
      </c>
      <c r="N15" s="258">
        <v>21260</v>
      </c>
      <c r="O15" s="258">
        <v>140122</v>
      </c>
      <c r="P15" s="258">
        <v>999722</v>
      </c>
      <c r="Q15" s="484" t="s">
        <v>13</v>
      </c>
      <c r="R15" s="484"/>
    </row>
    <row r="16" spans="1:18" s="42" customFormat="1" ht="17.45" customHeight="1">
      <c r="A16" s="742" t="s">
        <v>1098</v>
      </c>
      <c r="B16" s="742"/>
      <c r="C16" s="72">
        <f t="shared" ref="C16:H16" si="0">SUM(C18:C40)</f>
        <v>129477</v>
      </c>
      <c r="D16" s="72">
        <f t="shared" si="0"/>
        <v>1105870</v>
      </c>
      <c r="E16" s="72">
        <f t="shared" si="0"/>
        <v>101</v>
      </c>
      <c r="F16" s="72">
        <f t="shared" si="0"/>
        <v>3309</v>
      </c>
      <c r="G16" s="72">
        <f t="shared" si="0"/>
        <v>566</v>
      </c>
      <c r="H16" s="72">
        <f t="shared" si="0"/>
        <v>23599</v>
      </c>
      <c r="I16" s="742" t="s">
        <v>1098</v>
      </c>
      <c r="J16" s="742"/>
      <c r="K16" s="72">
        <f t="shared" ref="K16:P16" si="1">SUM(K18:K40)</f>
        <v>615</v>
      </c>
      <c r="L16" s="72">
        <f t="shared" si="1"/>
        <v>41640</v>
      </c>
      <c r="M16" s="72">
        <f t="shared" si="1"/>
        <v>766</v>
      </c>
      <c r="N16" s="72">
        <f t="shared" si="1"/>
        <v>22683</v>
      </c>
      <c r="O16" s="72">
        <f>SUM(O18:O40)</f>
        <v>127429</v>
      </c>
      <c r="P16" s="72">
        <f t="shared" si="1"/>
        <v>1014639</v>
      </c>
      <c r="Q16" s="742" t="s">
        <v>13</v>
      </c>
      <c r="R16" s="742"/>
    </row>
    <row r="17" spans="1:18" s="36" customFormat="1" ht="15" customHeight="1">
      <c r="A17" s="739"/>
      <c r="B17" s="739"/>
      <c r="C17" s="122"/>
      <c r="D17" s="122"/>
      <c r="E17" s="122"/>
      <c r="F17" s="122"/>
      <c r="G17" s="122"/>
      <c r="H17" s="122"/>
      <c r="I17" s="739"/>
      <c r="J17" s="739"/>
      <c r="K17" s="122"/>
      <c r="L17" s="122"/>
      <c r="M17" s="122"/>
      <c r="N17" s="122"/>
      <c r="O17" s="122"/>
      <c r="P17" s="122"/>
      <c r="Q17" s="739"/>
      <c r="R17" s="739"/>
    </row>
    <row r="18" spans="1:18" s="36" customFormat="1" ht="17.25" customHeight="1">
      <c r="A18" s="66" t="s">
        <v>53</v>
      </c>
      <c r="B18" s="90" t="s">
        <v>54</v>
      </c>
      <c r="C18" s="257">
        <f>SUM(E18,G18,K18,M18,O18)</f>
        <v>16974</v>
      </c>
      <c r="D18" s="258">
        <f>SUM(F18,H18,L18,N18,P18)</f>
        <v>268327</v>
      </c>
      <c r="E18" s="275">
        <v>29</v>
      </c>
      <c r="F18" s="275">
        <v>611</v>
      </c>
      <c r="G18" s="275">
        <v>43</v>
      </c>
      <c r="H18" s="275">
        <v>4321</v>
      </c>
      <c r="I18" s="66" t="s">
        <v>53</v>
      </c>
      <c r="J18" s="90" t="s">
        <v>54</v>
      </c>
      <c r="K18" s="275">
        <v>51</v>
      </c>
      <c r="L18" s="275">
        <v>4857</v>
      </c>
      <c r="M18" s="275">
        <v>246</v>
      </c>
      <c r="N18" s="275">
        <v>7397</v>
      </c>
      <c r="O18" s="275">
        <v>16605</v>
      </c>
      <c r="P18" s="275">
        <v>251141</v>
      </c>
      <c r="Q18" s="66" t="s">
        <v>53</v>
      </c>
      <c r="R18" s="90" t="s">
        <v>54</v>
      </c>
    </row>
    <row r="19" spans="1:18" s="36" customFormat="1" ht="17.25" customHeight="1">
      <c r="A19" s="66" t="s">
        <v>55</v>
      </c>
      <c r="B19" s="90" t="s">
        <v>56</v>
      </c>
      <c r="C19" s="257">
        <f t="shared" ref="C19:D40" si="2">SUM(E19,G19,K19,M19,O19)</f>
        <v>21368</v>
      </c>
      <c r="D19" s="258">
        <f t="shared" si="2"/>
        <v>60896</v>
      </c>
      <c r="E19" s="275">
        <v>21</v>
      </c>
      <c r="F19" s="275">
        <v>846</v>
      </c>
      <c r="G19" s="275">
        <v>4</v>
      </c>
      <c r="H19" s="275">
        <v>376</v>
      </c>
      <c r="I19" s="66" t="s">
        <v>55</v>
      </c>
      <c r="J19" s="90" t="s">
        <v>56</v>
      </c>
      <c r="K19" s="275">
        <v>3</v>
      </c>
      <c r="L19" s="275">
        <v>557</v>
      </c>
      <c r="M19" s="275">
        <v>124</v>
      </c>
      <c r="N19" s="275">
        <v>6247</v>
      </c>
      <c r="O19" s="275">
        <v>21216</v>
      </c>
      <c r="P19" s="275">
        <v>52870</v>
      </c>
      <c r="Q19" s="66" t="s">
        <v>55</v>
      </c>
      <c r="R19" s="90" t="s">
        <v>56</v>
      </c>
    </row>
    <row r="20" spans="1:18" s="36" customFormat="1" ht="17.25" customHeight="1">
      <c r="A20" s="66" t="s">
        <v>57</v>
      </c>
      <c r="B20" s="90" t="s">
        <v>58</v>
      </c>
      <c r="C20" s="257">
        <f t="shared" si="2"/>
        <v>4252</v>
      </c>
      <c r="D20" s="258">
        <f t="shared" si="2"/>
        <v>62832</v>
      </c>
      <c r="E20" s="275">
        <v>5</v>
      </c>
      <c r="F20" s="275">
        <v>228</v>
      </c>
      <c r="G20" s="275">
        <v>199</v>
      </c>
      <c r="H20" s="275">
        <v>2248</v>
      </c>
      <c r="I20" s="66" t="s">
        <v>57</v>
      </c>
      <c r="J20" s="90" t="s">
        <v>58</v>
      </c>
      <c r="K20" s="275">
        <v>52</v>
      </c>
      <c r="L20" s="275">
        <v>1860</v>
      </c>
      <c r="M20" s="275">
        <v>36</v>
      </c>
      <c r="N20" s="275">
        <v>1543</v>
      </c>
      <c r="O20" s="275">
        <v>3960</v>
      </c>
      <c r="P20" s="275">
        <v>56953</v>
      </c>
      <c r="Q20" s="66" t="s">
        <v>57</v>
      </c>
      <c r="R20" s="90" t="s">
        <v>58</v>
      </c>
    </row>
    <row r="21" spans="1:18" s="36" customFormat="1" ht="17.25" customHeight="1">
      <c r="A21" s="66" t="s">
        <v>59</v>
      </c>
      <c r="B21" s="90" t="s">
        <v>60</v>
      </c>
      <c r="C21" s="257">
        <f t="shared" si="2"/>
        <v>4038</v>
      </c>
      <c r="D21" s="258">
        <f t="shared" si="2"/>
        <v>57730</v>
      </c>
      <c r="E21" s="275">
        <v>23</v>
      </c>
      <c r="F21" s="275">
        <v>253</v>
      </c>
      <c r="G21" s="275">
        <v>23</v>
      </c>
      <c r="H21" s="275">
        <v>780</v>
      </c>
      <c r="I21" s="66" t="s">
        <v>59</v>
      </c>
      <c r="J21" s="90" t="s">
        <v>60</v>
      </c>
      <c r="K21" s="275">
        <v>49</v>
      </c>
      <c r="L21" s="275">
        <v>5566</v>
      </c>
      <c r="M21" s="275">
        <v>271</v>
      </c>
      <c r="N21" s="275">
        <v>443</v>
      </c>
      <c r="O21" s="275">
        <v>3672</v>
      </c>
      <c r="P21" s="275">
        <v>50688</v>
      </c>
      <c r="Q21" s="66" t="s">
        <v>59</v>
      </c>
      <c r="R21" s="90" t="s">
        <v>60</v>
      </c>
    </row>
    <row r="22" spans="1:18" s="36" customFormat="1" ht="17.25" customHeight="1">
      <c r="A22" s="66" t="s">
        <v>61</v>
      </c>
      <c r="B22" s="90" t="s">
        <v>62</v>
      </c>
      <c r="C22" s="257">
        <f t="shared" si="2"/>
        <v>42045</v>
      </c>
      <c r="D22" s="258">
        <f t="shared" si="2"/>
        <v>260901</v>
      </c>
      <c r="E22" s="275">
        <v>1</v>
      </c>
      <c r="F22" s="275">
        <v>18</v>
      </c>
      <c r="G22" s="275">
        <v>27</v>
      </c>
      <c r="H22" s="275">
        <v>1454</v>
      </c>
      <c r="I22" s="66" t="s">
        <v>61</v>
      </c>
      <c r="J22" s="90" t="s">
        <v>62</v>
      </c>
      <c r="K22" s="275">
        <v>36</v>
      </c>
      <c r="L22" s="275">
        <v>4587</v>
      </c>
      <c r="M22" s="275">
        <v>14</v>
      </c>
      <c r="N22" s="275">
        <v>1719</v>
      </c>
      <c r="O22" s="275">
        <v>41967</v>
      </c>
      <c r="P22" s="275">
        <v>253123</v>
      </c>
      <c r="Q22" s="66" t="s">
        <v>61</v>
      </c>
      <c r="R22" s="90" t="s">
        <v>62</v>
      </c>
    </row>
    <row r="23" spans="1:18" s="36" customFormat="1" ht="17.25" customHeight="1">
      <c r="A23" s="66" t="s">
        <v>63</v>
      </c>
      <c r="B23" s="90" t="s">
        <v>64</v>
      </c>
      <c r="C23" s="257">
        <f t="shared" si="2"/>
        <v>3480</v>
      </c>
      <c r="D23" s="258">
        <f t="shared" si="2"/>
        <v>34891</v>
      </c>
      <c r="E23" s="275">
        <v>11</v>
      </c>
      <c r="F23" s="275">
        <v>459</v>
      </c>
      <c r="G23" s="275">
        <v>31</v>
      </c>
      <c r="H23" s="275">
        <v>1468</v>
      </c>
      <c r="I23" s="66" t="s">
        <v>63</v>
      </c>
      <c r="J23" s="90" t="s">
        <v>64</v>
      </c>
      <c r="K23" s="275">
        <v>67</v>
      </c>
      <c r="L23" s="275">
        <v>3386</v>
      </c>
      <c r="M23" s="275">
        <v>12</v>
      </c>
      <c r="N23" s="275">
        <v>341</v>
      </c>
      <c r="O23" s="275">
        <v>3359</v>
      </c>
      <c r="P23" s="275">
        <v>29237</v>
      </c>
      <c r="Q23" s="66" t="s">
        <v>63</v>
      </c>
      <c r="R23" s="90" t="s">
        <v>64</v>
      </c>
    </row>
    <row r="24" spans="1:18" s="36" customFormat="1" ht="17.25" customHeight="1">
      <c r="A24" s="66" t="s">
        <v>65</v>
      </c>
      <c r="B24" s="90" t="s">
        <v>66</v>
      </c>
      <c r="C24" s="257">
        <f t="shared" si="2"/>
        <v>2527</v>
      </c>
      <c r="D24" s="258">
        <f t="shared" si="2"/>
        <v>26541</v>
      </c>
      <c r="E24" s="275">
        <v>2</v>
      </c>
      <c r="F24" s="275">
        <v>94</v>
      </c>
      <c r="G24" s="275">
        <v>9</v>
      </c>
      <c r="H24" s="275">
        <v>709</v>
      </c>
      <c r="I24" s="66" t="s">
        <v>65</v>
      </c>
      <c r="J24" s="90" t="s">
        <v>66</v>
      </c>
      <c r="K24" s="275">
        <v>4</v>
      </c>
      <c r="L24" s="275">
        <v>970</v>
      </c>
      <c r="M24" s="275">
        <v>1</v>
      </c>
      <c r="N24" s="275">
        <v>152</v>
      </c>
      <c r="O24" s="275">
        <v>2511</v>
      </c>
      <c r="P24" s="275">
        <v>24616</v>
      </c>
      <c r="Q24" s="66" t="s">
        <v>65</v>
      </c>
      <c r="R24" s="90" t="s">
        <v>66</v>
      </c>
    </row>
    <row r="25" spans="1:18" s="115" customFormat="1">
      <c r="A25" s="66" t="s">
        <v>67</v>
      </c>
      <c r="B25" s="90" t="s">
        <v>68</v>
      </c>
      <c r="C25" s="257">
        <f t="shared" si="2"/>
        <v>2741</v>
      </c>
      <c r="D25" s="258">
        <f t="shared" si="2"/>
        <v>25972</v>
      </c>
      <c r="E25" s="275">
        <v>2</v>
      </c>
      <c r="F25" s="275">
        <v>273</v>
      </c>
      <c r="G25" s="277">
        <v>6</v>
      </c>
      <c r="H25" s="277">
        <v>249</v>
      </c>
      <c r="I25" s="66" t="s">
        <v>67</v>
      </c>
      <c r="J25" s="90" t="s">
        <v>68</v>
      </c>
      <c r="K25" s="276">
        <v>4</v>
      </c>
      <c r="L25" s="277">
        <v>312</v>
      </c>
      <c r="M25" s="275">
        <v>9</v>
      </c>
      <c r="N25" s="275">
        <v>323</v>
      </c>
      <c r="O25" s="275">
        <v>2720</v>
      </c>
      <c r="P25" s="277">
        <v>24815</v>
      </c>
      <c r="Q25" s="66" t="s">
        <v>67</v>
      </c>
      <c r="R25" s="90" t="s">
        <v>68</v>
      </c>
    </row>
    <row r="26" spans="1:18" s="36" customFormat="1" ht="17.25" customHeight="1">
      <c r="A26" s="66" t="s">
        <v>69</v>
      </c>
      <c r="B26" s="90" t="s">
        <v>70</v>
      </c>
      <c r="C26" s="257">
        <f t="shared" si="2"/>
        <v>2017</v>
      </c>
      <c r="D26" s="258">
        <f t="shared" si="2"/>
        <v>16491</v>
      </c>
      <c r="E26" s="275">
        <v>4</v>
      </c>
      <c r="F26" s="275">
        <v>232</v>
      </c>
      <c r="G26" s="275">
        <v>11</v>
      </c>
      <c r="H26" s="275">
        <v>748</v>
      </c>
      <c r="I26" s="66" t="s">
        <v>69</v>
      </c>
      <c r="J26" s="90" t="s">
        <v>70</v>
      </c>
      <c r="K26" s="275">
        <v>19</v>
      </c>
      <c r="L26" s="275">
        <v>1169</v>
      </c>
      <c r="M26" s="275">
        <v>4</v>
      </c>
      <c r="N26" s="275">
        <v>188</v>
      </c>
      <c r="O26" s="275">
        <v>1979</v>
      </c>
      <c r="P26" s="275">
        <v>14154</v>
      </c>
      <c r="Q26" s="66" t="s">
        <v>69</v>
      </c>
      <c r="R26" s="90" t="s">
        <v>70</v>
      </c>
    </row>
    <row r="27" spans="1:18" s="36" customFormat="1" ht="17.25" customHeight="1">
      <c r="A27" s="66" t="s">
        <v>71</v>
      </c>
      <c r="B27" s="90" t="s">
        <v>72</v>
      </c>
      <c r="C27" s="257">
        <f t="shared" si="2"/>
        <v>7429</v>
      </c>
      <c r="D27" s="258">
        <f t="shared" si="2"/>
        <v>115811</v>
      </c>
      <c r="E27" s="275">
        <v>1</v>
      </c>
      <c r="F27" s="275">
        <v>21</v>
      </c>
      <c r="G27" s="275">
        <v>47</v>
      </c>
      <c r="H27" s="275">
        <v>4892</v>
      </c>
      <c r="I27" s="66" t="s">
        <v>71</v>
      </c>
      <c r="J27" s="90" t="s">
        <v>72</v>
      </c>
      <c r="K27" s="275">
        <v>49</v>
      </c>
      <c r="L27" s="275">
        <v>2570</v>
      </c>
      <c r="M27" s="275">
        <v>26</v>
      </c>
      <c r="N27" s="275">
        <v>943</v>
      </c>
      <c r="O27" s="275">
        <v>7306</v>
      </c>
      <c r="P27" s="275">
        <v>107385</v>
      </c>
      <c r="Q27" s="66" t="s">
        <v>71</v>
      </c>
      <c r="R27" s="90" t="s">
        <v>72</v>
      </c>
    </row>
    <row r="28" spans="1:18" s="36" customFormat="1" ht="17.25" customHeight="1">
      <c r="A28" s="66" t="s">
        <v>73</v>
      </c>
      <c r="B28" s="90" t="s">
        <v>74</v>
      </c>
      <c r="C28" s="257">
        <f t="shared" si="2"/>
        <v>1435</v>
      </c>
      <c r="D28" s="258">
        <f t="shared" si="2"/>
        <v>12486</v>
      </c>
      <c r="E28" s="275">
        <v>0</v>
      </c>
      <c r="F28" s="275">
        <v>0</v>
      </c>
      <c r="G28" s="275">
        <v>11</v>
      </c>
      <c r="H28" s="275">
        <v>305</v>
      </c>
      <c r="I28" s="66" t="s">
        <v>73</v>
      </c>
      <c r="J28" s="90" t="s">
        <v>74</v>
      </c>
      <c r="K28" s="275">
        <v>13</v>
      </c>
      <c r="L28" s="275">
        <v>589</v>
      </c>
      <c r="M28" s="275">
        <v>0</v>
      </c>
      <c r="N28" s="275">
        <v>0</v>
      </c>
      <c r="O28" s="275">
        <v>1411</v>
      </c>
      <c r="P28" s="275">
        <v>11592</v>
      </c>
      <c r="Q28" s="66" t="s">
        <v>73</v>
      </c>
      <c r="R28" s="90" t="s">
        <v>74</v>
      </c>
    </row>
    <row r="29" spans="1:18" s="36" customFormat="1" ht="17.25" customHeight="1">
      <c r="A29" s="66" t="s">
        <v>75</v>
      </c>
      <c r="B29" s="90" t="s">
        <v>76</v>
      </c>
      <c r="C29" s="257">
        <f t="shared" si="2"/>
        <v>1068</v>
      </c>
      <c r="D29" s="258">
        <f t="shared" si="2"/>
        <v>6592</v>
      </c>
      <c r="E29" s="275">
        <v>0</v>
      </c>
      <c r="F29" s="275">
        <v>0</v>
      </c>
      <c r="G29" s="275">
        <v>5</v>
      </c>
      <c r="H29" s="275">
        <v>140</v>
      </c>
      <c r="I29" s="66" t="s">
        <v>75</v>
      </c>
      <c r="J29" s="90" t="s">
        <v>76</v>
      </c>
      <c r="K29" s="275">
        <v>19</v>
      </c>
      <c r="L29" s="275">
        <v>844</v>
      </c>
      <c r="M29" s="275">
        <v>0</v>
      </c>
      <c r="N29" s="275">
        <v>0</v>
      </c>
      <c r="O29" s="275">
        <v>1044</v>
      </c>
      <c r="P29" s="275">
        <v>5608</v>
      </c>
      <c r="Q29" s="66" t="s">
        <v>75</v>
      </c>
      <c r="R29" s="90" t="s">
        <v>76</v>
      </c>
    </row>
    <row r="30" spans="1:18" s="36" customFormat="1" ht="17.25" customHeight="1">
      <c r="A30" s="66" t="s">
        <v>77</v>
      </c>
      <c r="B30" s="90" t="s">
        <v>78</v>
      </c>
      <c r="C30" s="257">
        <f t="shared" si="2"/>
        <v>340</v>
      </c>
      <c r="D30" s="258">
        <f t="shared" si="2"/>
        <v>3197</v>
      </c>
      <c r="E30" s="275">
        <v>0</v>
      </c>
      <c r="F30" s="275">
        <v>0</v>
      </c>
      <c r="G30" s="275">
        <v>2</v>
      </c>
      <c r="H30" s="275">
        <v>162</v>
      </c>
      <c r="I30" s="66" t="s">
        <v>77</v>
      </c>
      <c r="J30" s="90" t="s">
        <v>78</v>
      </c>
      <c r="K30" s="275">
        <v>5</v>
      </c>
      <c r="L30" s="275">
        <v>380</v>
      </c>
      <c r="M30" s="275">
        <v>3</v>
      </c>
      <c r="N30" s="275">
        <v>105</v>
      </c>
      <c r="O30" s="275">
        <v>330</v>
      </c>
      <c r="P30" s="275">
        <v>2550</v>
      </c>
      <c r="Q30" s="66" t="s">
        <v>77</v>
      </c>
      <c r="R30" s="90" t="s">
        <v>78</v>
      </c>
    </row>
    <row r="31" spans="1:18" s="36" customFormat="1" ht="17.100000000000001" customHeight="1">
      <c r="A31" s="66" t="s">
        <v>79</v>
      </c>
      <c r="B31" s="90" t="s">
        <v>80</v>
      </c>
      <c r="C31" s="257">
        <f t="shared" si="2"/>
        <v>477</v>
      </c>
      <c r="D31" s="258">
        <f t="shared" si="2"/>
        <v>2889</v>
      </c>
      <c r="E31" s="275">
        <v>0</v>
      </c>
      <c r="F31" s="275">
        <v>0</v>
      </c>
      <c r="G31" s="275">
        <v>10</v>
      </c>
      <c r="H31" s="275">
        <v>550</v>
      </c>
      <c r="I31" s="66" t="s">
        <v>79</v>
      </c>
      <c r="J31" s="90" t="s">
        <v>80</v>
      </c>
      <c r="K31" s="275">
        <v>17</v>
      </c>
      <c r="L31" s="275">
        <v>484</v>
      </c>
      <c r="M31" s="275">
        <v>0</v>
      </c>
      <c r="N31" s="275">
        <v>0</v>
      </c>
      <c r="O31" s="275">
        <v>450</v>
      </c>
      <c r="P31" s="275">
        <v>1855</v>
      </c>
      <c r="Q31" s="66" t="s">
        <v>79</v>
      </c>
      <c r="R31" s="90" t="s">
        <v>80</v>
      </c>
    </row>
    <row r="32" spans="1:18" s="36" customFormat="1" ht="17.25" customHeight="1">
      <c r="A32" s="66" t="s">
        <v>81</v>
      </c>
      <c r="B32" s="90" t="s">
        <v>82</v>
      </c>
      <c r="C32" s="257">
        <f t="shared" si="2"/>
        <v>930</v>
      </c>
      <c r="D32" s="258">
        <f t="shared" si="2"/>
        <v>15793</v>
      </c>
      <c r="E32" s="275">
        <v>1</v>
      </c>
      <c r="F32" s="275">
        <v>189</v>
      </c>
      <c r="G32" s="275">
        <v>66</v>
      </c>
      <c r="H32" s="275">
        <v>1956</v>
      </c>
      <c r="I32" s="66" t="s">
        <v>81</v>
      </c>
      <c r="J32" s="90" t="s">
        <v>82</v>
      </c>
      <c r="K32" s="275">
        <v>40</v>
      </c>
      <c r="L32" s="275">
        <v>1664</v>
      </c>
      <c r="M32" s="275">
        <v>0</v>
      </c>
      <c r="N32" s="275">
        <v>0</v>
      </c>
      <c r="O32" s="275">
        <v>823</v>
      </c>
      <c r="P32" s="275">
        <v>11984</v>
      </c>
      <c r="Q32" s="66" t="s">
        <v>81</v>
      </c>
      <c r="R32" s="90" t="s">
        <v>82</v>
      </c>
    </row>
    <row r="33" spans="1:18" s="36" customFormat="1" ht="17.100000000000001" customHeight="1">
      <c r="A33" s="66" t="s">
        <v>83</v>
      </c>
      <c r="B33" s="90" t="s">
        <v>84</v>
      </c>
      <c r="C33" s="257">
        <f t="shared" si="2"/>
        <v>484</v>
      </c>
      <c r="D33" s="258">
        <f t="shared" si="2"/>
        <v>5865</v>
      </c>
      <c r="E33" s="275">
        <v>0</v>
      </c>
      <c r="F33" s="275">
        <v>0</v>
      </c>
      <c r="G33" s="275">
        <v>1</v>
      </c>
      <c r="H33" s="275">
        <v>70</v>
      </c>
      <c r="I33" s="66" t="s">
        <v>83</v>
      </c>
      <c r="J33" s="90" t="s">
        <v>84</v>
      </c>
      <c r="K33" s="275">
        <v>1</v>
      </c>
      <c r="L33" s="275">
        <v>100</v>
      </c>
      <c r="M33" s="275">
        <v>11</v>
      </c>
      <c r="N33" s="275">
        <v>546</v>
      </c>
      <c r="O33" s="275">
        <v>471</v>
      </c>
      <c r="P33" s="275">
        <v>5149</v>
      </c>
      <c r="Q33" s="66" t="s">
        <v>83</v>
      </c>
      <c r="R33" s="90" t="s">
        <v>84</v>
      </c>
    </row>
    <row r="34" spans="1:18" s="36" customFormat="1" ht="17.100000000000001" customHeight="1">
      <c r="A34" s="66" t="s">
        <v>85</v>
      </c>
      <c r="B34" s="90" t="s">
        <v>86</v>
      </c>
      <c r="C34" s="257">
        <f t="shared" si="2"/>
        <v>2489</v>
      </c>
      <c r="D34" s="258">
        <f t="shared" si="2"/>
        <v>13412</v>
      </c>
      <c r="E34" s="275">
        <v>0</v>
      </c>
      <c r="F34" s="275">
        <v>0</v>
      </c>
      <c r="G34" s="275">
        <v>5</v>
      </c>
      <c r="H34" s="275">
        <v>127</v>
      </c>
      <c r="I34" s="66" t="s">
        <v>85</v>
      </c>
      <c r="J34" s="90" t="s">
        <v>86</v>
      </c>
      <c r="K34" s="275">
        <v>24</v>
      </c>
      <c r="L34" s="275">
        <v>891</v>
      </c>
      <c r="M34" s="275">
        <v>0</v>
      </c>
      <c r="N34" s="275">
        <v>0</v>
      </c>
      <c r="O34" s="275">
        <v>2460</v>
      </c>
      <c r="P34" s="275">
        <v>12394</v>
      </c>
      <c r="Q34" s="66" t="s">
        <v>85</v>
      </c>
      <c r="R34" s="90" t="s">
        <v>86</v>
      </c>
    </row>
    <row r="35" spans="1:18" s="36" customFormat="1" ht="17.100000000000001" customHeight="1">
      <c r="A35" s="66" t="s">
        <v>87</v>
      </c>
      <c r="B35" s="90" t="s">
        <v>88</v>
      </c>
      <c r="C35" s="257">
        <f t="shared" si="2"/>
        <v>4190</v>
      </c>
      <c r="D35" s="258">
        <f t="shared" si="2"/>
        <v>18297</v>
      </c>
      <c r="E35" s="275">
        <v>0</v>
      </c>
      <c r="F35" s="275">
        <v>0</v>
      </c>
      <c r="G35" s="275">
        <v>9</v>
      </c>
      <c r="H35" s="275">
        <v>918</v>
      </c>
      <c r="I35" s="66" t="s">
        <v>87</v>
      </c>
      <c r="J35" s="90" t="s">
        <v>88</v>
      </c>
      <c r="K35" s="275">
        <v>4</v>
      </c>
      <c r="L35" s="275">
        <v>696</v>
      </c>
      <c r="M35" s="275">
        <v>0</v>
      </c>
      <c r="N35" s="275">
        <v>0</v>
      </c>
      <c r="O35" s="275">
        <v>4177</v>
      </c>
      <c r="P35" s="275">
        <v>16683</v>
      </c>
      <c r="Q35" s="66" t="s">
        <v>87</v>
      </c>
      <c r="R35" s="90" t="s">
        <v>88</v>
      </c>
    </row>
    <row r="36" spans="1:18" s="36" customFormat="1" ht="17.100000000000001" customHeight="1">
      <c r="A36" s="66" t="s">
        <v>89</v>
      </c>
      <c r="B36" s="90" t="s">
        <v>90</v>
      </c>
      <c r="C36" s="257">
        <f t="shared" si="2"/>
        <v>8743</v>
      </c>
      <c r="D36" s="258">
        <f t="shared" si="2"/>
        <v>65451</v>
      </c>
      <c r="E36" s="275">
        <v>0</v>
      </c>
      <c r="F36" s="275">
        <v>0</v>
      </c>
      <c r="G36" s="275">
        <v>5</v>
      </c>
      <c r="H36" s="275">
        <v>310</v>
      </c>
      <c r="I36" s="66" t="s">
        <v>89</v>
      </c>
      <c r="J36" s="90" t="s">
        <v>90</v>
      </c>
      <c r="K36" s="275">
        <v>51</v>
      </c>
      <c r="L36" s="275">
        <v>2854</v>
      </c>
      <c r="M36" s="275">
        <v>1</v>
      </c>
      <c r="N36" s="275">
        <v>43</v>
      </c>
      <c r="O36" s="275">
        <v>8686</v>
      </c>
      <c r="P36" s="275">
        <v>62244</v>
      </c>
      <c r="Q36" s="66" t="s">
        <v>89</v>
      </c>
      <c r="R36" s="90" t="s">
        <v>90</v>
      </c>
    </row>
    <row r="37" spans="1:18" s="36" customFormat="1" ht="17.100000000000001" customHeight="1">
      <c r="A37" s="66" t="s">
        <v>91</v>
      </c>
      <c r="B37" s="90" t="s">
        <v>92</v>
      </c>
      <c r="C37" s="257">
        <f t="shared" si="2"/>
        <v>1050</v>
      </c>
      <c r="D37" s="258">
        <f t="shared" si="2"/>
        <v>7593</v>
      </c>
      <c r="E37" s="275">
        <v>1</v>
      </c>
      <c r="F37" s="275">
        <v>85</v>
      </c>
      <c r="G37" s="275">
        <v>6</v>
      </c>
      <c r="H37" s="275">
        <v>395</v>
      </c>
      <c r="I37" s="66" t="s">
        <v>91</v>
      </c>
      <c r="J37" s="90" t="s">
        <v>92</v>
      </c>
      <c r="K37" s="275">
        <v>15</v>
      </c>
      <c r="L37" s="275">
        <v>1312</v>
      </c>
      <c r="M37" s="275">
        <v>1</v>
      </c>
      <c r="N37" s="275">
        <v>26</v>
      </c>
      <c r="O37" s="275">
        <v>1027</v>
      </c>
      <c r="P37" s="275">
        <v>5775</v>
      </c>
      <c r="Q37" s="66" t="s">
        <v>91</v>
      </c>
      <c r="R37" s="90" t="s">
        <v>92</v>
      </c>
    </row>
    <row r="38" spans="1:18" s="36" customFormat="1" ht="17.100000000000001" customHeight="1">
      <c r="A38" s="66" t="s">
        <v>93</v>
      </c>
      <c r="B38" s="90" t="s">
        <v>94</v>
      </c>
      <c r="C38" s="257">
        <f t="shared" si="2"/>
        <v>634</v>
      </c>
      <c r="D38" s="258">
        <f t="shared" si="2"/>
        <v>7852</v>
      </c>
      <c r="E38" s="275">
        <v>0</v>
      </c>
      <c r="F38" s="275">
        <v>0</v>
      </c>
      <c r="G38" s="275">
        <v>15</v>
      </c>
      <c r="H38" s="275">
        <v>406</v>
      </c>
      <c r="I38" s="66" t="s">
        <v>93</v>
      </c>
      <c r="J38" s="90" t="s">
        <v>94</v>
      </c>
      <c r="K38" s="275">
        <v>38</v>
      </c>
      <c r="L38" s="275">
        <v>1738</v>
      </c>
      <c r="M38" s="275">
        <v>0</v>
      </c>
      <c r="N38" s="275">
        <v>0</v>
      </c>
      <c r="O38" s="275">
        <v>581</v>
      </c>
      <c r="P38" s="275">
        <v>5708</v>
      </c>
      <c r="Q38" s="66" t="s">
        <v>93</v>
      </c>
      <c r="R38" s="90" t="s">
        <v>94</v>
      </c>
    </row>
    <row r="39" spans="1:18" s="36" customFormat="1" ht="17.100000000000001" customHeight="1">
      <c r="A39" s="66" t="s">
        <v>95</v>
      </c>
      <c r="B39" s="90" t="s">
        <v>96</v>
      </c>
      <c r="C39" s="257">
        <f t="shared" si="2"/>
        <v>374</v>
      </c>
      <c r="D39" s="258">
        <f t="shared" si="2"/>
        <v>13059</v>
      </c>
      <c r="E39" s="275">
        <v>0</v>
      </c>
      <c r="F39" s="275">
        <v>0</v>
      </c>
      <c r="G39" s="275">
        <v>12</v>
      </c>
      <c r="H39" s="275">
        <v>700</v>
      </c>
      <c r="I39" s="66" t="s">
        <v>95</v>
      </c>
      <c r="J39" s="90" t="s">
        <v>96</v>
      </c>
      <c r="K39" s="275">
        <v>50</v>
      </c>
      <c r="L39" s="275">
        <v>4029</v>
      </c>
      <c r="M39" s="275">
        <v>7</v>
      </c>
      <c r="N39" s="275">
        <v>2667</v>
      </c>
      <c r="O39" s="275">
        <v>305</v>
      </c>
      <c r="P39" s="275">
        <v>5663</v>
      </c>
      <c r="Q39" s="66" t="s">
        <v>95</v>
      </c>
      <c r="R39" s="90" t="s">
        <v>96</v>
      </c>
    </row>
    <row r="40" spans="1:18" s="36" customFormat="1" ht="17.25" customHeight="1" thickBot="1">
      <c r="A40" s="123" t="s">
        <v>97</v>
      </c>
      <c r="B40" s="91" t="s">
        <v>98</v>
      </c>
      <c r="C40" s="124">
        <f t="shared" si="2"/>
        <v>392</v>
      </c>
      <c r="D40" s="125">
        <f t="shared" si="2"/>
        <v>2992</v>
      </c>
      <c r="E40" s="266">
        <v>0</v>
      </c>
      <c r="F40" s="266">
        <v>0</v>
      </c>
      <c r="G40" s="266">
        <v>19</v>
      </c>
      <c r="H40" s="266">
        <v>315</v>
      </c>
      <c r="I40" s="123" t="s">
        <v>97</v>
      </c>
      <c r="J40" s="91" t="s">
        <v>98</v>
      </c>
      <c r="K40" s="266">
        <v>4</v>
      </c>
      <c r="L40" s="266">
        <v>225</v>
      </c>
      <c r="M40" s="266">
        <v>0</v>
      </c>
      <c r="N40" s="266">
        <v>0</v>
      </c>
      <c r="O40" s="266">
        <v>369</v>
      </c>
      <c r="P40" s="266">
        <v>2452</v>
      </c>
      <c r="Q40" s="123" t="s">
        <v>97</v>
      </c>
      <c r="R40" s="91" t="s">
        <v>98</v>
      </c>
    </row>
    <row r="41" spans="1:18" s="400" customFormat="1" ht="11.1" customHeight="1">
      <c r="A41" s="564" t="s">
        <v>1140</v>
      </c>
      <c r="B41" s="564"/>
      <c r="C41" s="402"/>
      <c r="D41" s="402"/>
      <c r="E41" s="402"/>
      <c r="F41" s="402"/>
      <c r="G41" s="402"/>
      <c r="H41" s="401" t="s">
        <v>1136</v>
      </c>
      <c r="I41" s="564" t="s">
        <v>1140</v>
      </c>
      <c r="J41" s="401"/>
      <c r="K41" s="564"/>
      <c r="L41" s="402"/>
      <c r="M41" s="402"/>
      <c r="N41" s="402"/>
      <c r="O41" s="402"/>
      <c r="P41" s="401" t="s">
        <v>1136</v>
      </c>
      <c r="Q41" s="401" t="s">
        <v>778</v>
      </c>
    </row>
    <row r="42" spans="1:18" s="75" customFormat="1" ht="11.1" customHeight="1">
      <c r="A42" s="126" t="s">
        <v>779</v>
      </c>
      <c r="B42" s="126"/>
      <c r="C42" s="80"/>
      <c r="D42" s="80"/>
      <c r="E42" s="80"/>
      <c r="F42" s="80"/>
      <c r="G42" s="80"/>
      <c r="H42" s="59"/>
      <c r="I42" s="126" t="s">
        <v>779</v>
      </c>
      <c r="J42" s="59"/>
      <c r="K42" s="126"/>
      <c r="L42" s="80"/>
      <c r="M42" s="80"/>
      <c r="N42" s="80"/>
      <c r="O42" s="80"/>
      <c r="P42" s="59"/>
      <c r="Q42" s="59"/>
    </row>
    <row r="43" spans="1:18" s="79" customFormat="1" ht="10.5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1:18" s="79" customFormat="1" ht="10.5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1:18" s="36" customFormat="1" ht="11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1:18" s="36" customFormat="1" ht="11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1:18" s="36" customFormat="1" ht="11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1:18" s="36" customFormat="1" ht="11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1:17" s="36" customFormat="1" ht="11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1:17" s="36" customFormat="1" ht="11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1:17" s="36" customFormat="1" ht="11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1:17" s="36" customFormat="1" ht="11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1:17" s="36" customFormat="1" ht="11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7" s="36" customFormat="1" ht="11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1:17" s="36" customFormat="1" ht="11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1:17" s="36" customFormat="1" ht="11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1:17" s="36" customFormat="1" ht="11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1:17" s="36" customFormat="1" ht="11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1:17" s="36" customFormat="1" ht="11.2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1:17" s="36" customFormat="1" ht="11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1:17" s="36" customFormat="1" ht="11.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1:17" s="36" customFormat="1" ht="11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s="36" customFormat="1" ht="11.2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1:17" s="36" customFormat="1" ht="11.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1:17" s="36" customFormat="1" ht="11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1:17" s="36" customFormat="1" ht="11.2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17" s="36" customFormat="1" ht="11.2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1:17" s="36" customFormat="1" ht="11.2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1:17" s="36" customFormat="1" ht="11.2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1:17" s="36" customFormat="1" ht="11.2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1:17" s="36" customFormat="1" ht="11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1:17" s="36" customFormat="1" ht="11.2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s="36" customFormat="1" ht="11.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1:17" s="36" customFormat="1" ht="11.2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1:17" s="36" customFormat="1" ht="11.2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1:17" s="36" customFormat="1" ht="11.2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1:17" s="36" customFormat="1" ht="11.2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1:17" s="36" customFormat="1" ht="11.2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1:17" s="36" customFormat="1" ht="11.2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1:17" s="36" customFormat="1" ht="11.2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1:17" s="36" customFormat="1" ht="11.2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1:17" s="36" customFormat="1" ht="11.2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1:17" s="36" customFormat="1" ht="11.2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1:17" s="36" customFormat="1" ht="11.2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1:17" s="36" customFormat="1" ht="11.2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1:17" s="36" customFormat="1" ht="11.2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1:17" s="36" customFormat="1" ht="11.2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1:17" s="36" customFormat="1" ht="11.2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1:17" s="36" customFormat="1" ht="11.2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1:17" s="36" customFormat="1" ht="11.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1:17" s="36" customFormat="1" ht="11.2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1:17" s="36" customFormat="1" ht="11.2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1:17" s="36" customFormat="1" ht="11.2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1:17" s="36" customFormat="1" ht="11.2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1:17" s="36" customFormat="1" ht="11.2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1:17" s="36" customFormat="1" ht="11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1:17" s="36" customFormat="1" ht="11.2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1:17" s="36" customFormat="1" ht="11.2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1:17" s="36" customFormat="1" ht="11.2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1:17" s="36" customFormat="1" ht="11.2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1:17" s="36" customFormat="1" ht="11.2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1:17" s="36" customFormat="1" ht="11.2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1:17" s="36" customFormat="1" ht="11.2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1:17" s="36" customFormat="1" ht="11.2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1:17" s="36" customFormat="1" ht="11.2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</sheetData>
  <sheetProtection selectLockedCells="1"/>
  <mergeCells count="41">
    <mergeCell ref="K8:L9"/>
    <mergeCell ref="P10:P11"/>
    <mergeCell ref="L10:L11"/>
    <mergeCell ref="M8:N9"/>
    <mergeCell ref="K10:K11"/>
    <mergeCell ref="N10:N11"/>
    <mergeCell ref="K6:N7"/>
    <mergeCell ref="A3:H3"/>
    <mergeCell ref="I3:Q3"/>
    <mergeCell ref="A4:H4"/>
    <mergeCell ref="I4:P4"/>
    <mergeCell ref="Q6:R11"/>
    <mergeCell ref="E8:F9"/>
    <mergeCell ref="G8:H9"/>
    <mergeCell ref="O10:O11"/>
    <mergeCell ref="A6:B11"/>
    <mergeCell ref="C6:D9"/>
    <mergeCell ref="D10:D11"/>
    <mergeCell ref="I6:J11"/>
    <mergeCell ref="E6:H7"/>
    <mergeCell ref="O6:P9"/>
    <mergeCell ref="H10:H11"/>
    <mergeCell ref="Q17:R17"/>
    <mergeCell ref="A16:B16"/>
    <mergeCell ref="I16:J16"/>
    <mergeCell ref="Q16:R16"/>
    <mergeCell ref="A12:B12"/>
    <mergeCell ref="I12:J12"/>
    <mergeCell ref="F10:F11"/>
    <mergeCell ref="G10:G11"/>
    <mergeCell ref="A17:B17"/>
    <mergeCell ref="I17:J17"/>
    <mergeCell ref="M10:M11"/>
    <mergeCell ref="E10:E11"/>
    <mergeCell ref="C10:C11"/>
    <mergeCell ref="A13:B13"/>
    <mergeCell ref="I13:J13"/>
    <mergeCell ref="A14:B14"/>
    <mergeCell ref="I14:J14"/>
    <mergeCell ref="A15:B15"/>
    <mergeCell ref="I15:J15"/>
  </mergeCells>
  <phoneticPr fontId="19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firstPageNumber="405" pageOrder="overThenDown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25</vt:i4>
      </vt:variant>
      <vt:variant>
        <vt:lpstr>이름이 지정된 범위</vt:lpstr>
      </vt:variant>
      <vt:variant>
        <vt:i4>23</vt:i4>
      </vt:variant>
    </vt:vector>
  </HeadingPairs>
  <TitlesOfParts>
    <vt:vector size="48" baseType="lpstr">
      <vt:lpstr>0.교통.관광및정보통신</vt:lpstr>
      <vt:lpstr>0-1.이면</vt:lpstr>
      <vt:lpstr>1.자동차등록 </vt:lpstr>
      <vt:lpstr>1-1.시군별자동차등록</vt:lpstr>
      <vt:lpstr>2.업종별운수업체</vt:lpstr>
      <vt:lpstr>3.영업용자동차업종별수송 </vt:lpstr>
      <vt:lpstr>4.천연가스버스현황</vt:lpstr>
      <vt:lpstr>5.자전거도로현황</vt:lpstr>
      <vt:lpstr>6.주차장</vt:lpstr>
      <vt:lpstr>7.철도수송</vt:lpstr>
      <vt:lpstr>8.항공수송</vt:lpstr>
      <vt:lpstr>9.선박등록</vt:lpstr>
      <vt:lpstr>10.여객선수송</vt:lpstr>
      <vt:lpstr>11.해운화물수송</vt:lpstr>
      <vt:lpstr>12.관광사업체등록</vt:lpstr>
      <vt:lpstr>13.주요관광지방문객수</vt:lpstr>
      <vt:lpstr>14.지정(법정)관광지현황</vt:lpstr>
      <vt:lpstr>15.관광지지정</vt:lpstr>
      <vt:lpstr>16.해수욕장이용</vt:lpstr>
      <vt:lpstr>17.관광호텔등록</vt:lpstr>
      <vt:lpstr>18.우편시설 </vt:lpstr>
      <vt:lpstr>19.우편물취급</vt:lpstr>
      <vt:lpstr>20.우편요금수입</vt:lpstr>
      <vt:lpstr>21.통신선로시설</vt:lpstr>
      <vt:lpstr>Sheet1</vt:lpstr>
      <vt:lpstr>'0.교통.관광및정보통신'!Print_Area</vt:lpstr>
      <vt:lpstr>'0-1.이면'!Print_Area</vt:lpstr>
      <vt:lpstr>'1.자동차등록 '!Print_Area</vt:lpstr>
      <vt:lpstr>'10.여객선수송'!Print_Area</vt:lpstr>
      <vt:lpstr>'1-1.시군별자동차등록'!Print_Area</vt:lpstr>
      <vt:lpstr>'11.해운화물수송'!Print_Area</vt:lpstr>
      <vt:lpstr>'12.관광사업체등록'!Print_Area</vt:lpstr>
      <vt:lpstr>'13.주요관광지방문객수'!Print_Area</vt:lpstr>
      <vt:lpstr>'14.지정(법정)관광지현황'!Print_Area</vt:lpstr>
      <vt:lpstr>'15.관광지지정'!Print_Area</vt:lpstr>
      <vt:lpstr>'16.해수욕장이용'!Print_Area</vt:lpstr>
      <vt:lpstr>'17.관광호텔등록'!Print_Area</vt:lpstr>
      <vt:lpstr>'18.우편시설 '!Print_Area</vt:lpstr>
      <vt:lpstr>'19.우편물취급'!Print_Area</vt:lpstr>
      <vt:lpstr>'2.업종별운수업체'!Print_Area</vt:lpstr>
      <vt:lpstr>'20.우편요금수입'!Print_Area</vt:lpstr>
      <vt:lpstr>'21.통신선로시설'!Print_Area</vt:lpstr>
      <vt:lpstr>'3.영업용자동차업종별수송 '!Print_Area</vt:lpstr>
      <vt:lpstr>'4.천연가스버스현황'!Print_Area</vt:lpstr>
      <vt:lpstr>'5.자전거도로현황'!Print_Area</vt:lpstr>
      <vt:lpstr>'6.주차장'!Print_Area</vt:lpstr>
      <vt:lpstr>'8.항공수송'!Print_Area</vt:lpstr>
      <vt:lpstr>'9.선박등록'!Print_Area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2017-05-15T05:31:03Z</cp:lastPrinted>
  <dcterms:created xsi:type="dcterms:W3CDTF">2011-12-22T04:06:17Z</dcterms:created>
  <dcterms:modified xsi:type="dcterms:W3CDTF">2018-05-30T05:16:06Z</dcterms:modified>
</cp:coreProperties>
</file>